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iblioteca de Informes\DIVORCIOS\Año 2025\"/>
    </mc:Choice>
  </mc:AlternateContent>
  <xr:revisionPtr revIDLastSave="0" documentId="13_ncr:1_{4CB6EE5F-4088-42A4-996C-D6A32F0CD632}" xr6:coauthVersionLast="47" xr6:coauthVersionMax="47" xr10:uidLastSave="{00000000-0000-0000-0000-000000000000}"/>
  <bookViews>
    <workbookView xWindow="-120" yWindow="-120" windowWidth="29040" windowHeight="15720" tabRatio="694" activeTab="5" xr2:uid="{00000000-000D-0000-FFFF-FFFF00000000}"/>
  </bookViews>
  <sheets>
    <sheet name="Inicio" sheetId="12" r:id="rId1"/>
    <sheet name="Resumen " sheetId="25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Ruptura pareja estable  CAT" sheetId="22" r:id="rId13"/>
    <sheet name="Provincias" sheetId="11" r:id="rId14"/>
    <sheet name="Partidos Judiciales" sheetId="10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20" l="1"/>
  <c r="D50" i="20"/>
  <c r="C67" i="20"/>
  <c r="C50" i="20"/>
  <c r="C43" i="20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50" i="19"/>
  <c r="C67" i="19"/>
  <c r="C50" i="19"/>
  <c r="D51" i="20"/>
  <c r="D52" i="20"/>
  <c r="D53" i="20"/>
  <c r="D54" i="20"/>
  <c r="D55" i="20"/>
  <c r="D56" i="20"/>
  <c r="D57" i="20"/>
  <c r="D58" i="20"/>
  <c r="D59" i="20"/>
  <c r="D60" i="20"/>
  <c r="D61" i="20"/>
  <c r="D62" i="20"/>
  <c r="D63" i="20"/>
  <c r="D64" i="20"/>
  <c r="D65" i="20"/>
  <c r="D66" i="20"/>
  <c r="D67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50" i="17"/>
  <c r="C67" i="17"/>
  <c r="C50" i="17"/>
  <c r="D67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50" i="18"/>
  <c r="C67" i="18"/>
  <c r="C50" i="18"/>
  <c r="D67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51" i="9"/>
  <c r="D52" i="9"/>
  <c r="D50" i="9"/>
  <c r="C50" i="9"/>
  <c r="C26" i="4"/>
  <c r="D67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50" i="4"/>
  <c r="C50" i="4"/>
  <c r="C67" i="4"/>
  <c r="C63" i="4"/>
  <c r="D67" i="5"/>
  <c r="D67" i="6"/>
  <c r="D56" i="6"/>
  <c r="D57" i="6"/>
  <c r="D58" i="6"/>
  <c r="D59" i="6"/>
  <c r="D60" i="6"/>
  <c r="D61" i="6"/>
  <c r="D62" i="6"/>
  <c r="D63" i="6"/>
  <c r="D64" i="6"/>
  <c r="D65" i="6"/>
  <c r="D66" i="6"/>
  <c r="D54" i="6"/>
  <c r="D51" i="6"/>
  <c r="D52" i="6"/>
  <c r="D53" i="6"/>
  <c r="D50" i="6"/>
  <c r="C67" i="6"/>
  <c r="C50" i="6"/>
  <c r="C52" i="6"/>
  <c r="D60" i="7"/>
  <c r="D67" i="7"/>
  <c r="D51" i="7"/>
  <c r="D52" i="7"/>
  <c r="D53" i="7"/>
  <c r="D54" i="7"/>
  <c r="D55" i="7"/>
  <c r="D56" i="7"/>
  <c r="D57" i="7"/>
  <c r="D58" i="7"/>
  <c r="D59" i="7"/>
  <c r="D61" i="7"/>
  <c r="D62" i="7"/>
  <c r="D63" i="7"/>
  <c r="D64" i="7"/>
  <c r="D65" i="7"/>
  <c r="D66" i="7"/>
  <c r="D50" i="7"/>
  <c r="C67" i="7"/>
  <c r="C50" i="7"/>
  <c r="D67" i="24"/>
  <c r="D62" i="24"/>
  <c r="D50" i="24"/>
  <c r="C50" i="24"/>
  <c r="C67" i="24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7" i="9"/>
  <c r="C15" i="24"/>
  <c r="C47" i="25" l="1"/>
  <c r="D47" i="25"/>
  <c r="J47" i="25"/>
  <c r="I47" i="25"/>
  <c r="H25" i="25"/>
  <c r="J25" i="25"/>
  <c r="K25" i="25"/>
  <c r="I25" i="25"/>
  <c r="L25" i="25"/>
  <c r="C66" i="7" l="1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1" i="6"/>
  <c r="C66" i="4"/>
  <c r="C65" i="4"/>
  <c r="C64" i="4"/>
  <c r="C62" i="4"/>
  <c r="C61" i="4"/>
  <c r="C60" i="4"/>
  <c r="C59" i="4"/>
  <c r="C58" i="4"/>
  <c r="C57" i="4"/>
  <c r="C56" i="4"/>
  <c r="C55" i="4"/>
  <c r="C54" i="4"/>
  <c r="C53" i="4"/>
  <c r="C52" i="4"/>
  <c r="C51" i="4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66" i="20"/>
  <c r="C65" i="20"/>
  <c r="C64" i="20"/>
  <c r="C63" i="20"/>
  <c r="C62" i="20"/>
  <c r="C61" i="20"/>
  <c r="C60" i="20"/>
  <c r="C59" i="20"/>
  <c r="C58" i="20"/>
  <c r="C57" i="20"/>
  <c r="C56" i="20"/>
  <c r="C55" i="20"/>
  <c r="C54" i="20"/>
  <c r="C53" i="20"/>
  <c r="C52" i="20"/>
  <c r="C51" i="20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60" i="24"/>
  <c r="Y67" i="7" l="1"/>
  <c r="Y67" i="6"/>
  <c r="Y67" i="5"/>
  <c r="Y67" i="4"/>
  <c r="Y67" i="9"/>
  <c r="Y67" i="18"/>
  <c r="Y67" i="17"/>
  <c r="Y67" i="20"/>
  <c r="Y67" i="19"/>
  <c r="Y67" i="24"/>
  <c r="C22" i="7"/>
  <c r="C21" i="24"/>
  <c r="C66" i="24" s="1"/>
  <c r="C20" i="24"/>
  <c r="C65" i="24" s="1"/>
  <c r="C19" i="24"/>
  <c r="C64" i="24" s="1"/>
  <c r="C18" i="24"/>
  <c r="C63" i="24" s="1"/>
  <c r="C17" i="24"/>
  <c r="C62" i="24" s="1"/>
  <c r="C16" i="24"/>
  <c r="C61" i="24" s="1"/>
  <c r="C14" i="24"/>
  <c r="C59" i="24" s="1"/>
  <c r="C13" i="24"/>
  <c r="C58" i="24" s="1"/>
  <c r="C12" i="24"/>
  <c r="C57" i="24" s="1"/>
  <c r="C11" i="24"/>
  <c r="C56" i="24" s="1"/>
  <c r="C10" i="24"/>
  <c r="C55" i="24" s="1"/>
  <c r="C9" i="24"/>
  <c r="C54" i="24" s="1"/>
  <c r="C8" i="24"/>
  <c r="C53" i="24" s="1"/>
  <c r="C7" i="24"/>
  <c r="C52" i="24" s="1"/>
  <c r="C6" i="24"/>
  <c r="C51" i="24" s="1"/>
  <c r="C5" i="24"/>
  <c r="C22" i="24" l="1"/>
  <c r="J45" i="25"/>
  <c r="I45" i="25"/>
  <c r="H23" i="25"/>
  <c r="I23" i="25"/>
  <c r="J23" i="25"/>
  <c r="L23" i="25"/>
  <c r="I22" i="25"/>
  <c r="J22" i="25"/>
  <c r="K22" i="25"/>
  <c r="L22" i="25"/>
  <c r="H24" i="25" l="1"/>
  <c r="H45" i="25"/>
  <c r="K24" i="25"/>
  <c r="G45" i="25"/>
  <c r="L24" i="25"/>
  <c r="J24" i="25"/>
  <c r="I24" i="25"/>
  <c r="K23" i="25"/>
  <c r="J46" i="25"/>
  <c r="I46" i="25"/>
  <c r="D46" i="25"/>
  <c r="C46" i="25"/>
  <c r="G46" i="25" l="1"/>
  <c r="G47" i="25"/>
  <c r="H46" i="25"/>
  <c r="H47" i="25"/>
  <c r="D59" i="24"/>
  <c r="D60" i="24"/>
  <c r="D61" i="24"/>
  <c r="D63" i="24"/>
  <c r="D64" i="24"/>
  <c r="D65" i="24"/>
  <c r="D66" i="24"/>
  <c r="D51" i="24"/>
  <c r="D52" i="24"/>
  <c r="D53" i="24"/>
  <c r="D54" i="24"/>
  <c r="D55" i="24"/>
  <c r="D56" i="24"/>
  <c r="D57" i="24"/>
  <c r="D58" i="24"/>
  <c r="C40" i="24" l="1"/>
  <c r="C26" i="7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1" i="24"/>
  <c r="C42" i="24"/>
  <c r="C43" i="24"/>
  <c r="C26" i="24"/>
  <c r="C27" i="20" l="1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26" i="9"/>
  <c r="D55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26" i="6"/>
  <c r="C27" i="7" l="1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H44" i="25"/>
  <c r="I44" i="25"/>
  <c r="J44" i="25"/>
  <c r="G44" i="25"/>
  <c r="H22" i="25"/>
  <c r="C43" i="6" l="1"/>
  <c r="G31" i="25" l="1"/>
  <c r="H31" i="25"/>
  <c r="I31" i="25"/>
  <c r="J31" i="25"/>
  <c r="G32" i="25"/>
  <c r="H32" i="25"/>
  <c r="I32" i="25"/>
  <c r="J32" i="25"/>
  <c r="G33" i="25"/>
  <c r="H33" i="25"/>
  <c r="I33" i="25"/>
  <c r="J33" i="25"/>
  <c r="G34" i="25"/>
  <c r="H34" i="25"/>
  <c r="I34" i="25"/>
  <c r="J34" i="25"/>
  <c r="G35" i="25"/>
  <c r="H35" i="25"/>
  <c r="I35" i="25"/>
  <c r="J35" i="25"/>
  <c r="G36" i="25"/>
  <c r="H36" i="25"/>
  <c r="I36" i="25"/>
  <c r="J36" i="25"/>
  <c r="G37" i="25"/>
  <c r="H37" i="25"/>
  <c r="I37" i="25"/>
  <c r="J37" i="25"/>
  <c r="G38" i="25"/>
  <c r="H38" i="25"/>
  <c r="I38" i="25"/>
  <c r="J38" i="25"/>
  <c r="G39" i="25"/>
  <c r="H39" i="25"/>
  <c r="I39" i="25"/>
  <c r="J39" i="25"/>
  <c r="G40" i="25"/>
  <c r="H40" i="25"/>
  <c r="I40" i="25"/>
  <c r="J40" i="25"/>
  <c r="G41" i="25"/>
  <c r="H41" i="25"/>
  <c r="I41" i="25"/>
  <c r="J41" i="25"/>
  <c r="G42" i="25"/>
  <c r="H42" i="25"/>
  <c r="I42" i="25"/>
  <c r="J42" i="25"/>
  <c r="G43" i="25"/>
  <c r="H43" i="25"/>
  <c r="I43" i="25"/>
  <c r="J43" i="25"/>
  <c r="J30" i="25"/>
  <c r="H30" i="25"/>
  <c r="I30" i="25"/>
  <c r="G30" i="25"/>
  <c r="H15" i="25"/>
  <c r="I15" i="25"/>
  <c r="J15" i="25"/>
  <c r="K15" i="25"/>
  <c r="L15" i="25"/>
  <c r="H16" i="25"/>
  <c r="I16" i="25"/>
  <c r="J16" i="25"/>
  <c r="K16" i="25"/>
  <c r="L16" i="25"/>
  <c r="H17" i="25"/>
  <c r="I17" i="25"/>
  <c r="J17" i="25"/>
  <c r="K17" i="25"/>
  <c r="L17" i="25"/>
  <c r="H18" i="25"/>
  <c r="I18" i="25"/>
  <c r="J18" i="25"/>
  <c r="K18" i="25"/>
  <c r="L18" i="25"/>
  <c r="H19" i="25"/>
  <c r="I19" i="25"/>
  <c r="J19" i="25"/>
  <c r="K19" i="25"/>
  <c r="L19" i="25"/>
  <c r="H20" i="25"/>
  <c r="I20" i="25"/>
  <c r="J20" i="25"/>
  <c r="K20" i="25"/>
  <c r="L20" i="25"/>
  <c r="H21" i="25"/>
  <c r="I21" i="25"/>
  <c r="J21" i="25"/>
  <c r="K21" i="25"/>
  <c r="L21" i="25"/>
  <c r="I11" i="25"/>
  <c r="J11" i="25"/>
  <c r="K11" i="25"/>
  <c r="L11" i="25"/>
  <c r="I12" i="25"/>
  <c r="J12" i="25"/>
  <c r="K12" i="25"/>
  <c r="L12" i="25"/>
  <c r="I13" i="25"/>
  <c r="J13" i="25"/>
  <c r="K13" i="25"/>
  <c r="L13" i="25"/>
  <c r="I14" i="25"/>
  <c r="J14" i="25"/>
  <c r="K14" i="25"/>
  <c r="L14" i="25"/>
  <c r="H12" i="25"/>
  <c r="H13" i="25"/>
  <c r="H14" i="25"/>
  <c r="H11" i="25"/>
  <c r="I8" i="25"/>
  <c r="J8" i="25"/>
  <c r="K8" i="25"/>
  <c r="L8" i="25"/>
  <c r="I9" i="25"/>
  <c r="J9" i="25"/>
  <c r="K9" i="25"/>
  <c r="L9" i="25"/>
  <c r="I10" i="25"/>
  <c r="J10" i="25"/>
  <c r="K10" i="25"/>
  <c r="L10" i="25"/>
  <c r="H9" i="25"/>
  <c r="H10" i="25"/>
  <c r="H8" i="25"/>
  <c r="D33" i="22" l="1"/>
  <c r="D32" i="22"/>
  <c r="D31" i="22"/>
  <c r="D30" i="22"/>
  <c r="D29" i="22"/>
  <c r="D28" i="22"/>
  <c r="D26" i="22"/>
  <c r="D25" i="22"/>
  <c r="D24" i="22"/>
  <c r="D23" i="22"/>
  <c r="D22" i="22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26" i="19"/>
  <c r="C26" i="20"/>
  <c r="C26" i="17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26" i="18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C43" i="5" l="1"/>
</calcChain>
</file>

<file path=xl/sharedStrings.xml><?xml version="1.0" encoding="utf-8"?>
<sst xmlns="http://schemas.openxmlformats.org/spreadsheetml/2006/main" count="1179" uniqueCount="572">
  <si>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</si>
  <si>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</si>
  <si>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</si>
  <si>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</si>
  <si>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</si>
  <si>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</si>
  <si>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</si>
  <si>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</si>
  <si>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</si>
  <si>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</si>
  <si>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</si>
  <si>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</si>
  <si>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</si>
  <si>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</si>
  <si>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</si>
  <si>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</si>
  <si>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</si>
  <si>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</si>
  <si>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</si>
  <si>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</si>
  <si>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</si>
  <si>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</si>
  <si>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</si>
  <si>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</si>
  <si>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</si>
  <si>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</si>
  <si>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</si>
  <si>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</si>
  <si>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</si>
  <si>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</si>
  <si>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</si>
  <si>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</si>
  <si>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</si>
  <si>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</si>
  <si>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</si>
  <si>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</si>
  <si>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</si>
  <si>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</si>
  <si>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</si>
  <si>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</si>
  <si>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</si>
  <si>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Evolución separaciones consensuadas</t>
  </si>
  <si>
    <t>Evolución separaciones no consensuadas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</si>
  <si>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</si>
  <si>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</si>
  <si>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</si>
  <si>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</si>
  <si>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</si>
  <si>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</si>
  <si>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</si>
  <si>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</si>
  <si>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</si>
  <si>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</si>
  <si>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Guardia, custodia y alimentos de hijos no matrimoniales, consensuados clasificados por Tribunal Superior de Justicia</t>
  </si>
  <si>
    <t>Guardia, custodia y alimentos de hijos no matrimoniales, no consensuados clasificados por Tribunal Superior de Justicia</t>
  </si>
  <si>
    <t>Nulidades matrimoniales clasificadas por Tribunal Superior de Justicia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</si>
  <si>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</si>
  <si>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</si>
  <si>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</si>
  <si>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</si>
  <si>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</si>
  <si>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</si>
  <si>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 xml:space="preserve">
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</si>
  <si>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</si>
  <si>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</si>
  <si>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</si>
  <si>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</si>
  <si>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</si>
  <si>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</si>
  <si>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</si>
  <si>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ASTURIAS, PRINCIPADO DE</t>
  </si>
  <si>
    <t>MADRID, COMUNIDAD DE</t>
  </si>
  <si>
    <t>MURCIA, REGION DE</t>
  </si>
  <si>
    <t>NAVARRA, COM. FORAL DE</t>
  </si>
  <si>
    <t xml:space="preserve">  </t>
  </si>
  <si>
    <t>ESPAÑA</t>
  </si>
  <si>
    <t>ANDALUCÍA</t>
  </si>
  <si>
    <t>ARAGÓN</t>
  </si>
  <si>
    <t>ASTURIAS, PRINCIPADO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</si>
  <si>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</si>
  <si>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</si>
  <si>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</si>
  <si>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</si>
  <si>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</si>
  <si>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</si>
  <si>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</si>
  <si>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Evolución 2024 / 2025</t>
  </si>
  <si>
    <t>01 Araba/Álava</t>
  </si>
  <si>
    <t>02 Albacete</t>
  </si>
  <si>
    <t>03 Alicante/Alacant</t>
  </si>
  <si>
    <t>04 Almería</t>
  </si>
  <si>
    <t>05 Ávila</t>
  </si>
  <si>
    <t>06 Badajoz</t>
  </si>
  <si>
    <t>07 Balears, Illes</t>
  </si>
  <si>
    <t>08 Barcelona</t>
  </si>
  <si>
    <t>09 Burgos</t>
  </si>
  <si>
    <t>10 Cáceres</t>
  </si>
  <si>
    <t>11 Cádiz</t>
  </si>
  <si>
    <t>12 Castellón/Castelló</t>
  </si>
  <si>
    <t>13 Ciudad Real</t>
  </si>
  <si>
    <t>14 Córdoba</t>
  </si>
  <si>
    <t>15 Coruña, A</t>
  </si>
  <si>
    <t>16 Cuenca</t>
  </si>
  <si>
    <t>17 Girona</t>
  </si>
  <si>
    <t>18 Granada</t>
  </si>
  <si>
    <t>19 Guadalajara</t>
  </si>
  <si>
    <t>20 Gipuzkoa</t>
  </si>
  <si>
    <t>21 Huelva</t>
  </si>
  <si>
    <t>22 Huesca</t>
  </si>
  <si>
    <t>23 Jaén</t>
  </si>
  <si>
    <t>24 León</t>
  </si>
  <si>
    <t>25 Lleida</t>
  </si>
  <si>
    <t>26 Rioja, La</t>
  </si>
  <si>
    <t>27 Lugo</t>
  </si>
  <si>
    <t>28 Madrid</t>
  </si>
  <si>
    <t>29 Málaga</t>
  </si>
  <si>
    <t>30 Murcia</t>
  </si>
  <si>
    <t>31 Navarra</t>
  </si>
  <si>
    <t>32 Ourense</t>
  </si>
  <si>
    <t>33 Asturias</t>
  </si>
  <si>
    <t>34 Palencia</t>
  </si>
  <si>
    <t>35 Palmas, Las</t>
  </si>
  <si>
    <t>36 Pontevedra</t>
  </si>
  <si>
    <t>37 Salamanca</t>
  </si>
  <si>
    <t>38 Santa Cruz de Tenerife</t>
  </si>
  <si>
    <t>39 Cantabria</t>
  </si>
  <si>
    <t>40 Segovia</t>
  </si>
  <si>
    <t>41 Sevilla</t>
  </si>
  <si>
    <t>42 Soria</t>
  </si>
  <si>
    <t>43 Tarragona</t>
  </si>
  <si>
    <t>44 Teruel</t>
  </si>
  <si>
    <t>45 Toledo</t>
  </si>
  <si>
    <t>46 Valencia/València</t>
  </si>
  <si>
    <t>47 Valladolid</t>
  </si>
  <si>
    <t>48 Bizkaia</t>
  </si>
  <si>
    <t>49 Zamora</t>
  </si>
  <si>
    <t>50 Zaragoza</t>
  </si>
  <si>
    <t>51 Ceuta</t>
  </si>
  <si>
    <t>52 Melilla</t>
  </si>
  <si>
    <t>Total general</t>
  </si>
  <si>
    <t>AMURRIO</t>
  </si>
  <si>
    <t>VITORIA-GASTEIZ</t>
  </si>
  <si>
    <t>ALBACETE</t>
  </si>
  <si>
    <t>ALCARAZ</t>
  </si>
  <si>
    <t>ALMANSA</t>
  </si>
  <si>
    <t>CASAS-IBAÑEZ</t>
  </si>
  <si>
    <t>HELLIN</t>
  </si>
  <si>
    <t>LA RODA</t>
  </si>
  <si>
    <t>VILLARROBLEDO</t>
  </si>
  <si>
    <t>ALCOY/ALCOI</t>
  </si>
  <si>
    <t>ALICANTE/ALACANT</t>
  </si>
  <si>
    <t>BENIDORM</t>
  </si>
  <si>
    <t>DENIA</t>
  </si>
  <si>
    <t>ELCHE/ELX</t>
  </si>
  <si>
    <t>ELDA</t>
  </si>
  <si>
    <t>IBI</t>
  </si>
  <si>
    <t>NOVELDA</t>
  </si>
  <si>
    <t>ORIHUELA</t>
  </si>
  <si>
    <t>SAN VICENTE DEL RASPEIG/SANT VICENT DEL RASPEIG</t>
  </si>
  <si>
    <t>TORREVIEJA</t>
  </si>
  <si>
    <t>VILLAJOYOSA/VILA JOIOSA, LA</t>
  </si>
  <si>
    <t>VILLENA</t>
  </si>
  <si>
    <t>ALMERIA</t>
  </si>
  <si>
    <t>BERJA</t>
  </si>
  <si>
    <t>EL EJIDO</t>
  </si>
  <si>
    <t>HUERCAL-OVERA</t>
  </si>
  <si>
    <t>PURCHENA</t>
  </si>
  <si>
    <t>ROQUETAS DE MAR</t>
  </si>
  <si>
    <t>VELEZ-RUBIO</t>
  </si>
  <si>
    <t>VERA</t>
  </si>
  <si>
    <t>ARENAS DE SAN PEDRO</t>
  </si>
  <si>
    <t>AREVALO</t>
  </si>
  <si>
    <t>AVILA</t>
  </si>
  <si>
    <t>PIEDRAHITA</t>
  </si>
  <si>
    <t>ALMENDRALEJO</t>
  </si>
  <si>
    <t>BADAJOZ</t>
  </si>
  <si>
    <t>CASTUERA</t>
  </si>
  <si>
    <t>DON BENITO</t>
  </si>
  <si>
    <t>FREGENAL DE LA SIERRA</t>
  </si>
  <si>
    <t>HERRERA DEL DUQUE</t>
  </si>
  <si>
    <t>JEREZ DE LOS CABALLEROS</t>
  </si>
  <si>
    <t>LLERENA</t>
  </si>
  <si>
    <t>MERIDA</t>
  </si>
  <si>
    <t>MONTIJO</t>
  </si>
  <si>
    <t>OLIVENZA</t>
  </si>
  <si>
    <t>VILLAFRANCA DE LOS BARROS</t>
  </si>
  <si>
    <t>VILLANUEVA DE LA SERENA</t>
  </si>
  <si>
    <t>ZAFRA</t>
  </si>
  <si>
    <t>CIUTADELLA DE MENORCA</t>
  </si>
  <si>
    <t>EIVISSA</t>
  </si>
  <si>
    <t>INCA</t>
  </si>
  <si>
    <t>MANACOR</t>
  </si>
  <si>
    <t>MAO-MAHON</t>
  </si>
  <si>
    <t>PALMA</t>
  </si>
  <si>
    <t>ARENYS DE MAR</t>
  </si>
  <si>
    <t>BADALONA</t>
  </si>
  <si>
    <t>BARCELONA</t>
  </si>
  <si>
    <t>BERGA</t>
  </si>
  <si>
    <t>CERDANYOLA DEL VALLES</t>
  </si>
  <si>
    <t>CORNELLA DE LLOBREGAT</t>
  </si>
  <si>
    <t>EL PRAT DE LLOBREGAT</t>
  </si>
  <si>
    <t>ESPLUGUES DE LLOBREGAT</t>
  </si>
  <si>
    <t>GAVA</t>
  </si>
  <si>
    <t>GRANOLLERS</t>
  </si>
  <si>
    <t>IGUALADA</t>
  </si>
  <si>
    <t>L'HOSPITALET DE LLOBREGAT</t>
  </si>
  <si>
    <t>MANRESA</t>
  </si>
  <si>
    <t>MARTORELL</t>
  </si>
  <si>
    <t>MATARO</t>
  </si>
  <si>
    <t>MOLLET DEL VALLES</t>
  </si>
  <si>
    <t>RUBI</t>
  </si>
  <si>
    <t>SABADELL</t>
  </si>
  <si>
    <t>SANT BOI DE LLOBREGAT</t>
  </si>
  <si>
    <t>SANT FELIU DE LLOBREGAT</t>
  </si>
  <si>
    <t>SANTA COLOMA DE GRAMENET</t>
  </si>
  <si>
    <t>TERRASSA</t>
  </si>
  <si>
    <t>VIC</t>
  </si>
  <si>
    <t>VILAFRANCA DEL PENEDES</t>
  </si>
  <si>
    <t>VILANOVA I LA GELTRU</t>
  </si>
  <si>
    <t>ARANDA DE DUERO</t>
  </si>
  <si>
    <t>BRIVIESCA</t>
  </si>
  <si>
    <t>BURGOS</t>
  </si>
  <si>
    <t>LERMA</t>
  </si>
  <si>
    <t>MIRANDA DE EBRO</t>
  </si>
  <si>
    <t>SALAS DE LOS INFANTES</t>
  </si>
  <si>
    <t>VILLARCAYO DE MERINDAD DE CASTILLA LA VIEJA</t>
  </si>
  <si>
    <t>CACERES</t>
  </si>
  <si>
    <t>CORIA</t>
  </si>
  <si>
    <t>LOGROSAN</t>
  </si>
  <si>
    <t>NAVALMORAL DE LA MATA</t>
  </si>
  <si>
    <t>PLASENCIA</t>
  </si>
  <si>
    <t>TRUJILLO</t>
  </si>
  <si>
    <t>VALENCIA DE ALCANTARA</t>
  </si>
  <si>
    <t>ALGECIRAS</t>
  </si>
  <si>
    <t>ARCOS DE LA FRONTERA</t>
  </si>
  <si>
    <t>BARBATE</t>
  </si>
  <si>
    <t>CADIZ</t>
  </si>
  <si>
    <t>CHICLANA DE LA FRONTERA</t>
  </si>
  <si>
    <t>EL PUERTO DE SANTA MARIA</t>
  </si>
  <si>
    <t>JEREZ DE LA FRONTERA</t>
  </si>
  <si>
    <t>LA LINEA DE LA CONCEPCION</t>
  </si>
  <si>
    <t>PUERTO REAL</t>
  </si>
  <si>
    <t>ROTA</t>
  </si>
  <si>
    <t>SAN FERNANDO</t>
  </si>
  <si>
    <t>SAN ROQUE</t>
  </si>
  <si>
    <t>SANLUCAR DE BARRAMEDA</t>
  </si>
  <si>
    <t>UBRIQUE</t>
  </si>
  <si>
    <t>CASTELLO DE LA PLANA</t>
  </si>
  <si>
    <t>NULES</t>
  </si>
  <si>
    <t>SEGORBE</t>
  </si>
  <si>
    <t>VILLARREAL/VILA-REAL</t>
  </si>
  <si>
    <t>VINAROS</t>
  </si>
  <si>
    <t>ALCAZAR DE SAN JUAN</t>
  </si>
  <si>
    <t>ALMADEN</t>
  </si>
  <si>
    <t>ALMAGRO</t>
  </si>
  <si>
    <t>CIUDAD REAL</t>
  </si>
  <si>
    <t>DAIMIEL</t>
  </si>
  <si>
    <t>MANZANARES</t>
  </si>
  <si>
    <t>PUERTOLLANO</t>
  </si>
  <si>
    <t>TOMELLOSO</t>
  </si>
  <si>
    <t>VALDEPEÑAS</t>
  </si>
  <si>
    <t>VILLANUEVA DE LOS INFANTES</t>
  </si>
  <si>
    <t>AGUILAR DE LA FRONTERA</t>
  </si>
  <si>
    <t>BAENA</t>
  </si>
  <si>
    <t>CABRA</t>
  </si>
  <si>
    <t>CORDOBA</t>
  </si>
  <si>
    <t>LUCENA</t>
  </si>
  <si>
    <t>MONTILLA</t>
  </si>
  <si>
    <t>MONTORO</t>
  </si>
  <si>
    <t>PEÑARROYA-PUEBLONUEVO</t>
  </si>
  <si>
    <t>POSADAS</t>
  </si>
  <si>
    <t>POZOBLANCO</t>
  </si>
  <si>
    <t>PRIEGO DE CORDOBA</t>
  </si>
  <si>
    <t>PUENTE GENIL</t>
  </si>
  <si>
    <t>A CORUÑA</t>
  </si>
  <si>
    <t>ARZUA</t>
  </si>
  <si>
    <t>BETANZOS</t>
  </si>
  <si>
    <t>CARBALLO</t>
  </si>
  <si>
    <t>CORCUBION</t>
  </si>
  <si>
    <t>FERROL</t>
  </si>
  <si>
    <t>MUROS</t>
  </si>
  <si>
    <t>NEGREIRA</t>
  </si>
  <si>
    <t>NOIA</t>
  </si>
  <si>
    <t>ORDES</t>
  </si>
  <si>
    <t>ORTIGUEIRA</t>
  </si>
  <si>
    <t>PADRON</t>
  </si>
  <si>
    <t>RIBEIRA</t>
  </si>
  <si>
    <t>SANTIAGO DE COMPOSTELA</t>
  </si>
  <si>
    <t>CUENCA</t>
  </si>
  <si>
    <t>MOTILLA DEL PALANCAR</t>
  </si>
  <si>
    <t>SAN CLEMENTE</t>
  </si>
  <si>
    <t>TARANCON</t>
  </si>
  <si>
    <t>BLANES</t>
  </si>
  <si>
    <t>FIGUERES</t>
  </si>
  <si>
    <t>GIRONA</t>
  </si>
  <si>
    <t>LA BISBAL D'EMPORDA</t>
  </si>
  <si>
    <t>OLOT</t>
  </si>
  <si>
    <t>PUIGCERDA</t>
  </si>
  <si>
    <t>RIPOLL</t>
  </si>
  <si>
    <t>SANT FELIU DE GUIXOLS</t>
  </si>
  <si>
    <t>SANTA COLOMA DE FARNERS</t>
  </si>
  <si>
    <t>ALMUÑECAR</t>
  </si>
  <si>
    <t>BAZA</t>
  </si>
  <si>
    <t>GRANADA</t>
  </si>
  <si>
    <t>GUADIX</t>
  </si>
  <si>
    <t>HUESCAR</t>
  </si>
  <si>
    <t>LOJA</t>
  </si>
  <si>
    <t>MOTRIL</t>
  </si>
  <si>
    <t>ORGIVA</t>
  </si>
  <si>
    <t>SANTA FE</t>
  </si>
  <si>
    <t>GUADALAJARA</t>
  </si>
  <si>
    <t>MOLINA DE ARAGON</t>
  </si>
  <si>
    <t>SIGÜENZA</t>
  </si>
  <si>
    <t>AZPEITIA</t>
  </si>
  <si>
    <t>BERGARA</t>
  </si>
  <si>
    <t>DONOSTIA/SAN SEBASTIAN</t>
  </si>
  <si>
    <t>EIBAR</t>
  </si>
  <si>
    <t>IRUN</t>
  </si>
  <si>
    <t>TOLOSA</t>
  </si>
  <si>
    <t>ARACENA</t>
  </si>
  <si>
    <t>AYAMONTE</t>
  </si>
  <si>
    <t>HUELVA</t>
  </si>
  <si>
    <t>LA PALMA DEL CONDADO</t>
  </si>
  <si>
    <t>MOGUER</t>
  </si>
  <si>
    <t>VALVERDE DEL CAMINO</t>
  </si>
  <si>
    <t>BARBASTRO</t>
  </si>
  <si>
    <t>BOLTAÑA</t>
  </si>
  <si>
    <t>FRAGA</t>
  </si>
  <si>
    <t>HUESCA</t>
  </si>
  <si>
    <t>JACA</t>
  </si>
  <si>
    <t>MONZON</t>
  </si>
  <si>
    <t>ALCALA LA REAL</t>
  </si>
  <si>
    <t>ANDUJAR</t>
  </si>
  <si>
    <t>BAEZA</t>
  </si>
  <si>
    <t>CAZORLA</t>
  </si>
  <si>
    <t>JAEN</t>
  </si>
  <si>
    <t>LA CAROLINA</t>
  </si>
  <si>
    <t>LINARES</t>
  </si>
  <si>
    <t>MARTOS</t>
  </si>
  <si>
    <t>UBEDA</t>
  </si>
  <si>
    <t>VILLACARRILLO</t>
  </si>
  <si>
    <t>ASTORGA</t>
  </si>
  <si>
    <t>CISTIERNA</t>
  </si>
  <si>
    <t>LA BAÑEZA</t>
  </si>
  <si>
    <t>LEON</t>
  </si>
  <si>
    <t>PONFERRADA</t>
  </si>
  <si>
    <t>SAHAGUN</t>
  </si>
  <si>
    <t>VILLABLINO</t>
  </si>
  <si>
    <t>BALAGUER</t>
  </si>
  <si>
    <t>CERVERA</t>
  </si>
  <si>
    <t>LA SEU D'URGELL</t>
  </si>
  <si>
    <t>LLEIDA</t>
  </si>
  <si>
    <t>SOLSONA</t>
  </si>
  <si>
    <t>TREMP</t>
  </si>
  <si>
    <t>VIELHA E MIJARAN</t>
  </si>
  <si>
    <t>CALAHORRA</t>
  </si>
  <si>
    <t>HARO</t>
  </si>
  <si>
    <t>LOGROÑO</t>
  </si>
  <si>
    <t>A FONSAGRADA</t>
  </si>
  <si>
    <t>BECERREA</t>
  </si>
  <si>
    <t>CHANTADA</t>
  </si>
  <si>
    <t>LUGO</t>
  </si>
  <si>
    <t>MONDOÑEDO</t>
  </si>
  <si>
    <t>MONFORTE DE LEMOS</t>
  </si>
  <si>
    <t>SARRIA</t>
  </si>
  <si>
    <t>VILALBA</t>
  </si>
  <si>
    <t>VIVEIRO</t>
  </si>
  <si>
    <t>ALCALA DE HENARES</t>
  </si>
  <si>
    <t>ALCOBENDAS</t>
  </si>
  <si>
    <t>ALCORCON</t>
  </si>
  <si>
    <t>ARANJUEZ</t>
  </si>
  <si>
    <t>ARGANDA DEL REY</t>
  </si>
  <si>
    <t>COLLADO VILLALBA</t>
  </si>
  <si>
    <t>COLMENAR VIEJO</t>
  </si>
  <si>
    <t>COSLADA</t>
  </si>
  <si>
    <t>FUENLABRADA</t>
  </si>
  <si>
    <t>GETAFE</t>
  </si>
  <si>
    <t>LEGANES</t>
  </si>
  <si>
    <t>MADRID</t>
  </si>
  <si>
    <t>MAJADAHONDA</t>
  </si>
  <si>
    <t>MOSTOLES</t>
  </si>
  <si>
    <t>NAVALCARNERO</t>
  </si>
  <si>
    <t>PARLA</t>
  </si>
  <si>
    <t>POZUELO DE ALARCON</t>
  </si>
  <si>
    <t>SAN LORENZO DE EL ESCORIAL</t>
  </si>
  <si>
    <t>TORREJON DE ARDOZ</t>
  </si>
  <si>
    <t>TORRELAGUNA</t>
  </si>
  <si>
    <t>VALDEMORO</t>
  </si>
  <si>
    <t>ANTEQUERA</t>
  </si>
  <si>
    <t>ARCHIDONA</t>
  </si>
  <si>
    <t>COIN</t>
  </si>
  <si>
    <t>ESTEPONA</t>
  </si>
  <si>
    <t>FUENGIROLA</t>
  </si>
  <si>
    <t>MALAGA</t>
  </si>
  <si>
    <t>MARBELLA</t>
  </si>
  <si>
    <t>RONDA</t>
  </si>
  <si>
    <t>TORREMOLINOS</t>
  </si>
  <si>
    <t>TORROX</t>
  </si>
  <si>
    <t>VELEZ-MALAGA</t>
  </si>
  <si>
    <t>CARAVACA DE LA CRUZ</t>
  </si>
  <si>
    <t>CARTAGENA</t>
  </si>
  <si>
    <t>CIEZA</t>
  </si>
  <si>
    <t>JUMILLA</t>
  </si>
  <si>
    <t>LORCA</t>
  </si>
  <si>
    <t>MOLINA DE SEGURA</t>
  </si>
  <si>
    <t>MULA</t>
  </si>
  <si>
    <t>MURCIA</t>
  </si>
  <si>
    <t>SAN JAVIER</t>
  </si>
  <si>
    <t>TOTANA</t>
  </si>
  <si>
    <t>YECLA</t>
  </si>
  <si>
    <t>AOIZ/AGOITZ</t>
  </si>
  <si>
    <t>ESTELLA-LIZARRA</t>
  </si>
  <si>
    <t>PAMPLONA/IRUÑA</t>
  </si>
  <si>
    <t>TAFALLA</t>
  </si>
  <si>
    <t>TUDELA</t>
  </si>
  <si>
    <t>A POBRA DE TRIVES</t>
  </si>
  <si>
    <t>BANDE</t>
  </si>
  <si>
    <t>CELANOVA</t>
  </si>
  <si>
    <t>O BARCO DE VALDEORRAS</t>
  </si>
  <si>
    <t>O CARBALLIÑO</t>
  </si>
  <si>
    <t>OURENSE</t>
  </si>
  <si>
    <t>RIBADAVIA</t>
  </si>
  <si>
    <t>VERIN</t>
  </si>
  <si>
    <t>XINZO DE LIMIA</t>
  </si>
  <si>
    <t>AVILES</t>
  </si>
  <si>
    <t>CANGAS DE ONIS</t>
  </si>
  <si>
    <t>CANGAS DEL NARCEA</t>
  </si>
  <si>
    <t>CASTROPOL</t>
  </si>
  <si>
    <t>GIJON</t>
  </si>
  <si>
    <t>GRADO</t>
  </si>
  <si>
    <t>LANGREO</t>
  </si>
  <si>
    <t>LAVIANA</t>
  </si>
  <si>
    <t>LENA</t>
  </si>
  <si>
    <t>LLANES</t>
  </si>
  <si>
    <t>MIERES</t>
  </si>
  <si>
    <t>OVIEDO</t>
  </si>
  <si>
    <t>PILOÑA</t>
  </si>
  <si>
    <t>PRAVIA</t>
  </si>
  <si>
    <t>SIERO</t>
  </si>
  <si>
    <t>TINEO</t>
  </si>
  <si>
    <t>VALDES</t>
  </si>
  <si>
    <t>VILLAVICIOSA</t>
  </si>
  <si>
    <t>CARRION DE LOS CONDES</t>
  </si>
  <si>
    <t>CERVERA DE PISUERGA</t>
  </si>
  <si>
    <t>PALENCIA</t>
  </si>
  <si>
    <t>ARRECIFE</t>
  </si>
  <si>
    <t>ARUCAS</t>
  </si>
  <si>
    <t>LAS PALMAS DE GRAN CANARIA</t>
  </si>
  <si>
    <t>PUERTO DEL ROSARIO</t>
  </si>
  <si>
    <t>SAN BARTOLOME DE TIRAJANA</t>
  </si>
  <si>
    <t>SANTA MARIA DE GUIA DE GRAN CANARIA</t>
  </si>
  <si>
    <t>TELDE</t>
  </si>
  <si>
    <t>A ESTRADA</t>
  </si>
  <si>
    <t>CALDAS DE REIS</t>
  </si>
  <si>
    <t>CAMBADOS</t>
  </si>
  <si>
    <t>CANGAS</t>
  </si>
  <si>
    <t>LALIN</t>
  </si>
  <si>
    <t>MARIN</t>
  </si>
  <si>
    <t>O PORRIÑO</t>
  </si>
  <si>
    <t>PONTEAREAS</t>
  </si>
  <si>
    <t>PONTEVEDRA</t>
  </si>
  <si>
    <t>REDONDELA</t>
  </si>
  <si>
    <t>TUI</t>
  </si>
  <si>
    <t>VIGO</t>
  </si>
  <si>
    <t>VILAGARCIA DE AROUSA</t>
  </si>
  <si>
    <t>BEJAR</t>
  </si>
  <si>
    <t>CIUDAD RODRIGO</t>
  </si>
  <si>
    <t>PEÑARANDA DE BRACAMONTE</t>
  </si>
  <si>
    <t>SALAMANCA</t>
  </si>
  <si>
    <t>VITIGUDINO</t>
  </si>
  <si>
    <t>ARONA</t>
  </si>
  <si>
    <t>GRANADILLA DE ABONA</t>
  </si>
  <si>
    <t>GÜIMAR</t>
  </si>
  <si>
    <t>ICOD DE LOS VINOS</t>
  </si>
  <si>
    <t>LA OROTAVA</t>
  </si>
  <si>
    <t>LOS LLANOS DE ARIDANE</t>
  </si>
  <si>
    <t>PUERTO DE LA CRUZ</t>
  </si>
  <si>
    <t>SAN CRISTOBAL DE LA LAGUNA</t>
  </si>
  <si>
    <t>SAN SEBASTIAN DE LA GOMERA</t>
  </si>
  <si>
    <t>SANTA CRUZ DE LA PALMA</t>
  </si>
  <si>
    <t>SANTA CRUZ DE TENERIFE</t>
  </si>
  <si>
    <t>VALVERDE</t>
  </si>
  <si>
    <t>CASTRO-URDIALES</t>
  </si>
  <si>
    <t>LAREDO</t>
  </si>
  <si>
    <t>MEDIO CUDEYO</t>
  </si>
  <si>
    <t>REINOSA</t>
  </si>
  <si>
    <t>SAN VICENTE DE LA BARQUERA</t>
  </si>
  <si>
    <t>SANTANDER</t>
  </si>
  <si>
    <t>SANTOÑA</t>
  </si>
  <si>
    <t>TORRELAVEGA</t>
  </si>
  <si>
    <t>CUELLAR</t>
  </si>
  <si>
    <t>SANTA MARIA LA REAL DE NIEVA</t>
  </si>
  <si>
    <t>SEGOVIA</t>
  </si>
  <si>
    <t>SEPULVEDA</t>
  </si>
  <si>
    <t>ALCALA DE GUADAIRA</t>
  </si>
  <si>
    <t>CARMONA</t>
  </si>
  <si>
    <t>CAZALLA DE LA SIERRA</t>
  </si>
  <si>
    <t>CORIA DEL RIO</t>
  </si>
  <si>
    <t>DOS HERMANAS</t>
  </si>
  <si>
    <t>ECIJA</t>
  </si>
  <si>
    <t>ESTEPA</t>
  </si>
  <si>
    <t>LEBRIJA</t>
  </si>
  <si>
    <t>LORA DEL RIO</t>
  </si>
  <si>
    <t>MARCHENA</t>
  </si>
  <si>
    <t>MORON DE LA FRONTERA</t>
  </si>
  <si>
    <t>OSUNA</t>
  </si>
  <si>
    <t>SANLUCAR LA MAYOR</t>
  </si>
  <si>
    <t>SEVILLA</t>
  </si>
  <si>
    <t>UTRERA</t>
  </si>
  <si>
    <t>ALMAZAN</t>
  </si>
  <si>
    <t>BURGO DE OSMA-CIUDAD DE OSMA</t>
  </si>
  <si>
    <t>SORIA</t>
  </si>
  <si>
    <t>AMPOSTA</t>
  </si>
  <si>
    <t>EL VENDRELL</t>
  </si>
  <si>
    <t>FALSET</t>
  </si>
  <si>
    <t>GANDESA</t>
  </si>
  <si>
    <t>REUS</t>
  </si>
  <si>
    <t>TARRAGONA</t>
  </si>
  <si>
    <t>TORTOSA</t>
  </si>
  <si>
    <t>VALLS</t>
  </si>
  <si>
    <t>ALCAÑIZ</t>
  </si>
  <si>
    <t>CALAMOCHA</t>
  </si>
  <si>
    <t>TERUEL</t>
  </si>
  <si>
    <t>ILLESCAS</t>
  </si>
  <si>
    <t>OCAÑA</t>
  </si>
  <si>
    <t>ORGAZ</t>
  </si>
  <si>
    <t>QUINTANAR DE LA ORDEN</t>
  </si>
  <si>
    <t>TALAVERA DE LA REINA</t>
  </si>
  <si>
    <t>TOLEDO</t>
  </si>
  <si>
    <t>TORRIJOS</t>
  </si>
  <si>
    <t>ALZIRA</t>
  </si>
  <si>
    <t>CARLET</t>
  </si>
  <si>
    <t>CATARROJA</t>
  </si>
  <si>
    <t>GANDIA</t>
  </si>
  <si>
    <t>LLIRIA</t>
  </si>
  <si>
    <t>MASSAMAGRELL</t>
  </si>
  <si>
    <t>MISLATA</t>
  </si>
  <si>
    <t>MONCADA</t>
  </si>
  <si>
    <t>ONTINYENT</t>
  </si>
  <si>
    <t>PATERNA</t>
  </si>
  <si>
    <t>PICASSENT</t>
  </si>
  <si>
    <t>QUART DE POBLET</t>
  </si>
  <si>
    <t>REQUENA</t>
  </si>
  <si>
    <t>SAGUNTO/SAGUNT</t>
  </si>
  <si>
    <t>SUECA</t>
  </si>
  <si>
    <t>TORRENT</t>
  </si>
  <si>
    <t>VALENCIA</t>
  </si>
  <si>
    <t>XATIVA</t>
  </si>
  <si>
    <t>MEDINA DE RIOSECO</t>
  </si>
  <si>
    <t>MEDINA DEL CAMPO</t>
  </si>
  <si>
    <t>VALLADOLID</t>
  </si>
  <si>
    <t>BALMASEDA</t>
  </si>
  <si>
    <t>BARAKALDO</t>
  </si>
  <si>
    <t>BILBAO</t>
  </si>
  <si>
    <t>DURANGO</t>
  </si>
  <si>
    <t>GERNIKA-LUMO</t>
  </si>
  <si>
    <t>GETXO</t>
  </si>
  <si>
    <t>BENAVENTE</t>
  </si>
  <si>
    <t>PUEBLA DE SANABRIA</t>
  </si>
  <si>
    <t>TORO</t>
  </si>
  <si>
    <t>VILLALPANDO</t>
  </si>
  <si>
    <t>ZAMORA</t>
  </si>
  <si>
    <t>CALATAYUD</t>
  </si>
  <si>
    <t>CASPE</t>
  </si>
  <si>
    <t>DAROCA</t>
  </si>
  <si>
    <t>EJEA DE LOS CABALLEROS</t>
  </si>
  <si>
    <t>LA ALMUNIA DE DOÑA GODINA</t>
  </si>
  <si>
    <t>TARAZONA</t>
  </si>
  <si>
    <t>ZARAGOZA</t>
  </si>
  <si>
    <t>CEUTA</t>
  </si>
  <si>
    <t>MELILLA</t>
  </si>
  <si>
    <t>CASTILLA Y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</si>
</sst>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9"/>
      <color theme="3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3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3" fillId="0" borderId="0"/>
    <xf numFmtId="0" fontId="8" fillId="0" borderId="0"/>
    <xf numFmtId="0" fontId="6" fillId="0" borderId="0"/>
    <xf numFmtId="0" fontId="5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1" applyFont="1" applyFill="1" applyAlignment="1" applyProtection="1">
      <alignment horizontal="left"/>
    </xf>
    <xf numFmtId="0" fontId="16" fillId="0" borderId="0" xfId="0" applyFont="1"/>
    <xf numFmtId="0" fontId="15" fillId="0" borderId="0" xfId="1" applyFont="1" applyFill="1" applyAlignment="1" applyProtection="1"/>
    <xf numFmtId="0" fontId="1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4" fontId="16" fillId="0" borderId="0" xfId="0" applyNumberFormat="1" applyFont="1"/>
    <xf numFmtId="0" fontId="22" fillId="0" borderId="0" xfId="0" applyFont="1"/>
    <xf numFmtId="0" fontId="20" fillId="0" borderId="0" xfId="0" applyFont="1"/>
    <xf numFmtId="3" fontId="16" fillId="0" borderId="0" xfId="0" applyNumberFormat="1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3" fontId="11" fillId="0" borderId="0" xfId="0" applyNumberFormat="1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7" fillId="0" borderId="2" xfId="0" applyFont="1" applyBorder="1"/>
    <xf numFmtId="0" fontId="18" fillId="0" borderId="1" xfId="0" applyFont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26" fillId="2" borderId="3" xfId="0" applyFont="1" applyFill="1" applyBorder="1"/>
    <xf numFmtId="0" fontId="27" fillId="2" borderId="3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3" fontId="28" fillId="0" borderId="4" xfId="0" applyNumberFormat="1" applyFont="1" applyBorder="1" applyAlignment="1">
      <alignment vertical="center"/>
    </xf>
    <xf numFmtId="164" fontId="28" fillId="0" borderId="4" xfId="0" applyNumberFormat="1" applyFont="1" applyBorder="1" applyAlignment="1">
      <alignment vertical="center"/>
    </xf>
    <xf numFmtId="0" fontId="25" fillId="3" borderId="5" xfId="0" applyFont="1" applyFill="1" applyBorder="1" applyAlignment="1">
      <alignment horizontal="left" vertical="center"/>
    </xf>
    <xf numFmtId="3" fontId="28" fillId="0" borderId="6" xfId="0" applyNumberFormat="1" applyFont="1" applyBorder="1" applyAlignment="1">
      <alignment vertical="center"/>
    </xf>
    <xf numFmtId="164" fontId="28" fillId="0" borderId="6" xfId="0" applyNumberFormat="1" applyFont="1" applyBorder="1" applyAlignment="1">
      <alignment vertical="center"/>
    </xf>
    <xf numFmtId="0" fontId="25" fillId="3" borderId="7" xfId="0" applyFont="1" applyFill="1" applyBorder="1" applyAlignment="1" applyProtection="1">
      <alignment horizontal="left" vertical="center" wrapText="1"/>
      <protection locked="0"/>
    </xf>
    <xf numFmtId="0" fontId="25" fillId="3" borderId="8" xfId="0" applyFont="1" applyFill="1" applyBorder="1" applyAlignment="1">
      <alignment horizontal="left" vertical="center" wrapText="1"/>
    </xf>
    <xf numFmtId="3" fontId="28" fillId="0" borderId="8" xfId="0" applyNumberFormat="1" applyFont="1" applyBorder="1" applyAlignment="1">
      <alignment vertical="center"/>
    </xf>
    <xf numFmtId="164" fontId="28" fillId="0" borderId="8" xfId="0" applyNumberFormat="1" applyFont="1" applyBorder="1" applyAlignment="1">
      <alignment vertical="center"/>
    </xf>
    <xf numFmtId="0" fontId="26" fillId="2" borderId="3" xfId="0" applyFont="1" applyFill="1" applyBorder="1" applyAlignment="1">
      <alignment wrapText="1"/>
    </xf>
    <xf numFmtId="0" fontId="19" fillId="0" borderId="0" xfId="0" applyFont="1" applyAlignment="1">
      <alignment vertical="center" wrapText="1"/>
    </xf>
    <xf numFmtId="0" fontId="25" fillId="0" borderId="9" xfId="0" applyFont="1" applyBorder="1" applyAlignment="1" applyProtection="1">
      <alignment horizontal="left" vertical="center" wrapText="1"/>
      <protection locked="0"/>
    </xf>
    <xf numFmtId="0" fontId="29" fillId="4" borderId="10" xfId="0" applyFont="1" applyFill="1" applyBorder="1" applyAlignment="1" applyProtection="1">
      <alignment horizontal="left" vertical="center" wrapText="1"/>
      <protection locked="0"/>
    </xf>
    <xf numFmtId="3" fontId="29" fillId="4" borderId="10" xfId="0" applyNumberFormat="1" applyFont="1" applyFill="1" applyBorder="1" applyAlignment="1" applyProtection="1">
      <alignment vertical="center"/>
      <protection locked="0"/>
    </xf>
    <xf numFmtId="164" fontId="29" fillId="4" borderId="10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wrapText="1"/>
    </xf>
    <xf numFmtId="0" fontId="19" fillId="0" borderId="0" xfId="0" applyFont="1"/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28" fillId="0" borderId="4" xfId="0" applyNumberFormat="1" applyFont="1" applyBorder="1" applyAlignment="1">
      <alignment horizontal="right" vertical="center"/>
    </xf>
    <xf numFmtId="164" fontId="29" fillId="4" borderId="10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30" fillId="3" borderId="12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3" fontId="28" fillId="0" borderId="0" xfId="0" applyNumberFormat="1" applyFont="1" applyAlignment="1">
      <alignment vertical="center"/>
    </xf>
    <xf numFmtId="164" fontId="28" fillId="0" borderId="0" xfId="0" applyNumberFormat="1" applyFont="1" applyAlignment="1">
      <alignment vertical="center"/>
    </xf>
    <xf numFmtId="165" fontId="28" fillId="0" borderId="4" xfId="0" applyNumberFormat="1" applyFont="1" applyBorder="1" applyAlignment="1">
      <alignment vertical="center"/>
    </xf>
    <xf numFmtId="0" fontId="32" fillId="0" borderId="0" xfId="0" applyFont="1"/>
    <xf numFmtId="166" fontId="29" fillId="4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Alignment="1">
      <alignment horizontal="center" vertical="center"/>
    </xf>
    <xf numFmtId="3" fontId="18" fillId="0" borderId="0" xfId="0" applyNumberFormat="1" applyFont="1" applyAlignment="1">
      <alignment vertical="center"/>
    </xf>
    <xf numFmtId="0" fontId="25" fillId="3" borderId="0" xfId="0" applyFont="1" applyFill="1" applyAlignment="1" applyProtection="1">
      <alignment horizontal="left" vertical="center" wrapText="1"/>
      <protection locked="0"/>
    </xf>
    <xf numFmtId="3" fontId="29" fillId="4" borderId="10" xfId="0" applyNumberFormat="1" applyFont="1" applyFill="1" applyBorder="1" applyAlignment="1" applyProtection="1">
      <alignment horizontal="right" vertical="center" wrapText="1"/>
      <protection locked="0"/>
    </xf>
    <xf numFmtId="3" fontId="33" fillId="0" borderId="4" xfId="0" applyNumberFormat="1" applyFont="1" applyBorder="1" applyAlignment="1">
      <alignment vertical="center"/>
    </xf>
    <xf numFmtId="3" fontId="32" fillId="0" borderId="0" xfId="0" applyNumberFormat="1" applyFont="1"/>
    <xf numFmtId="0" fontId="25" fillId="0" borderId="0" xfId="1" applyFont="1" applyAlignment="1" applyProtection="1">
      <alignment horizontal="left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</cellXfs>
  <cellStyles count="34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'Resumen '!$D$6</c:f>
              <c:strCache>
                <c:ptCount val="1"/>
                <c:pt idx="0">
                  <c:v>Divorcios consensuados</c:v>
                </c:pt>
              </c:strCache>
            </c:strRef>
          </c:tx>
          <c:cat>
            <c:numRef>
              <c:f>'Resumen '!$B$14:$B$25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'Resumen '!$D$14:$D$25</c:f>
              <c:numCache>
                <c:formatCode>#,##0</c:formatCode>
                <c:ptCount val="12"/>
                <c:pt idx="0">
                  <c:v>75820</c:v>
                </c:pt>
                <c:pt idx="1">
                  <c:v>73414</c:v>
                </c:pt>
                <c:pt idx="2">
                  <c:v>67189</c:v>
                </c:pt>
                <c:pt idx="3">
                  <c:v>64024</c:v>
                </c:pt>
                <c:pt idx="4">
                  <c:v>62241</c:v>
                </c:pt>
                <c:pt idx="5">
                  <c:v>62020</c:v>
                </c:pt>
                <c:pt idx="6">
                  <c:v>54960</c:v>
                </c:pt>
                <c:pt idx="7">
                  <c:v>57168</c:v>
                </c:pt>
                <c:pt idx="8">
                  <c:v>55123</c:v>
                </c:pt>
                <c:pt idx="9">
                  <c:v>52803</c:v>
                </c:pt>
                <c:pt idx="10">
                  <c:v>55146</c:v>
                </c:pt>
                <c:pt idx="11">
                  <c:v>53466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F-4704-9C82-D31B5F201196}"/>
            </c:ext>
          </c:extLst>
        </c:ser>
        <c:ser>
          <c:idx val="1"/>
          <c:order val="1"/>
          <c:tx>
            <c:strRef>
              <c:f>'Resumen '!$E$6</c:f>
              <c:strCache>
                <c:ptCount val="1"/>
                <c:pt idx="0">
                  <c:v>Divorcios no consensuados</c:v>
                </c:pt>
              </c:strCache>
            </c:strRef>
          </c:tx>
          <c:cat>
            <c:numRef>
              <c:f>'Resumen '!$B$14:$B$25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'Resumen '!$E$14:$E$25</c:f>
              <c:numCache>
                <c:formatCode>#,##0</c:formatCode>
                <c:ptCount val="12"/>
                <c:pt idx="0">
                  <c:v>50626</c:v>
                </c:pt>
                <c:pt idx="1">
                  <c:v>49963</c:v>
                </c:pt>
                <c:pt idx="2">
                  <c:v>46830</c:v>
                </c:pt>
                <c:pt idx="3">
                  <c:v>45019</c:v>
                </c:pt>
                <c:pt idx="4">
                  <c:v>44433</c:v>
                </c:pt>
                <c:pt idx="5">
                  <c:v>42826</c:v>
                </c:pt>
                <c:pt idx="6">
                  <c:v>36090</c:v>
                </c:pt>
                <c:pt idx="7">
                  <c:v>36337</c:v>
                </c:pt>
                <c:pt idx="8">
                  <c:v>36250</c:v>
                </c:pt>
                <c:pt idx="9">
                  <c:v>36082</c:v>
                </c:pt>
                <c:pt idx="10">
                  <c:v>37080</c:v>
                </c:pt>
                <c:pt idx="11">
                  <c:v>27935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F-4704-9C82-D31B5F20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  <c:majorUnit val="10000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nulidad presentadas por cada 1.000.000 habitantes. Año 2025</a:t>
            </a:r>
          </a:p>
        </c:rich>
      </c:tx>
      <c:layout>
        <c:manualLayout>
          <c:xMode val="edge"/>
          <c:yMode val="edge"/>
          <c:x val="0.14150324869333697"/>
          <c:y val="2.9712163416898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619764267663969E-2"/>
          <c:y val="0.20409924487594391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'!$D$50:$D$66</c:f>
              <c:numCache>
                <c:formatCode>#,##0.0</c:formatCode>
                <c:ptCount val="17"/>
                <c:pt idx="0">
                  <c:v>1.6974495368056286</c:v>
                </c:pt>
                <c:pt idx="1">
                  <c:v>0.73593698024450771</c:v>
                </c:pt>
                <c:pt idx="2">
                  <c:v>1.9733031812607238</c:v>
                </c:pt>
                <c:pt idx="3">
                  <c:v>4.8485632091023696</c:v>
                </c:pt>
                <c:pt idx="4">
                  <c:v>1.3333475557072609</c:v>
                </c:pt>
                <c:pt idx="5">
                  <c:v>0</c:v>
                </c:pt>
                <c:pt idx="6">
                  <c:v>0.41692724619553884</c:v>
                </c:pt>
                <c:pt idx="7">
                  <c:v>1.8874744365181004</c:v>
                </c:pt>
                <c:pt idx="8">
                  <c:v>1.3503120755340026</c:v>
                </c:pt>
                <c:pt idx="9">
                  <c:v>2.0310780796267545</c:v>
                </c:pt>
                <c:pt idx="10">
                  <c:v>0</c:v>
                </c:pt>
                <c:pt idx="11">
                  <c:v>0.7371453823923243</c:v>
                </c:pt>
                <c:pt idx="12">
                  <c:v>1.2610285705638662</c:v>
                </c:pt>
                <c:pt idx="13">
                  <c:v>1.2585439401738552</c:v>
                </c:pt>
                <c:pt idx="14">
                  <c:v>1.463057790782736</c:v>
                </c:pt>
                <c:pt idx="15">
                  <c:v>1.3378869057440836</c:v>
                </c:pt>
                <c:pt idx="16">
                  <c:v>3.0554316408278996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.0" sourceLinked="0"/>
        <c:majorTickMark val="none"/>
        <c:minorTickMark val="none"/>
        <c:tickLblPos val="nextTo"/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 Año 2025</a:t>
            </a:r>
          </a:p>
        </c:rich>
      </c:tx>
      <c:layout>
        <c:manualLayout>
          <c:xMode val="edge"/>
          <c:yMode val="edge"/>
          <c:x val="0.11590505928138294"/>
          <c:y val="2.2284122562674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0599238745178066E-2"/>
          <c:y val="0.20487506721622939"/>
          <c:w val="0.95107799671255644"/>
          <c:h val="0.43746142961332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TSJ'!$D$50:$D$66</c:f>
              <c:numCache>
                <c:formatCode>#,##0.0</c:formatCode>
                <c:ptCount val="17"/>
                <c:pt idx="0">
                  <c:v>61.809795800215618</c:v>
                </c:pt>
                <c:pt idx="1">
                  <c:v>46.879185641575141</c:v>
                </c:pt>
                <c:pt idx="2">
                  <c:v>56.732466461245806</c:v>
                </c:pt>
                <c:pt idx="3">
                  <c:v>49.293725959207421</c:v>
                </c:pt>
                <c:pt idx="4">
                  <c:v>70.756310289531982</c:v>
                </c:pt>
                <c:pt idx="5">
                  <c:v>40.911570398205953</c:v>
                </c:pt>
                <c:pt idx="6">
                  <c:v>43.98582447362935</c:v>
                </c:pt>
                <c:pt idx="7">
                  <c:v>47.375608356604324</c:v>
                </c:pt>
                <c:pt idx="8">
                  <c:v>40.288402108205418</c:v>
                </c:pt>
                <c:pt idx="9">
                  <c:v>57.664153115221396</c:v>
                </c:pt>
                <c:pt idx="10">
                  <c:v>51.158288308334235</c:v>
                </c:pt>
                <c:pt idx="11">
                  <c:v>46.513873628955658</c:v>
                </c:pt>
                <c:pt idx="12">
                  <c:v>52.206582821344057</c:v>
                </c:pt>
                <c:pt idx="13">
                  <c:v>53.236408669354084</c:v>
                </c:pt>
                <c:pt idx="14">
                  <c:v>27.79809802487198</c:v>
                </c:pt>
                <c:pt idx="15">
                  <c:v>42.277226221513047</c:v>
                </c:pt>
                <c:pt idx="16">
                  <c:v>47.359190432832442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 Año 2025</a:t>
            </a:r>
          </a:p>
        </c:rich>
      </c:tx>
      <c:layout>
        <c:manualLayout>
          <c:xMode val="edge"/>
          <c:yMode val="edge"/>
          <c:x val="0.120632001419403"/>
          <c:y val="1.0039904886497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305381318860566E-2"/>
          <c:y val="0.17666666666666667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TSJ'!$D$50:$D$66</c:f>
              <c:numCache>
                <c:formatCode>#,##0.0</c:formatCode>
                <c:ptCount val="17"/>
                <c:pt idx="0">
                  <c:v>26.944182314228012</c:v>
                </c:pt>
                <c:pt idx="1">
                  <c:v>27.965605249291293</c:v>
                </c:pt>
                <c:pt idx="2">
                  <c:v>35.026131467377844</c:v>
                </c:pt>
                <c:pt idx="3">
                  <c:v>38.546077512363837</c:v>
                </c:pt>
                <c:pt idx="4">
                  <c:v>33.244799055634367</c:v>
                </c:pt>
                <c:pt idx="5">
                  <c:v>26.095857661407088</c:v>
                </c:pt>
                <c:pt idx="6">
                  <c:v>23.222847613091513</c:v>
                </c:pt>
                <c:pt idx="7">
                  <c:v>23.357496151911494</c:v>
                </c:pt>
                <c:pt idx="8">
                  <c:v>30.148785977377361</c:v>
                </c:pt>
                <c:pt idx="9">
                  <c:v>28.250449652990312</c:v>
                </c:pt>
                <c:pt idx="10">
                  <c:v>31.855067998683957</c:v>
                </c:pt>
                <c:pt idx="11">
                  <c:v>33.982402128286154</c:v>
                </c:pt>
                <c:pt idx="12">
                  <c:v>21.675679985136679</c:v>
                </c:pt>
                <c:pt idx="13">
                  <c:v>28.883583426989979</c:v>
                </c:pt>
                <c:pt idx="14">
                  <c:v>29.407461594732993</c:v>
                </c:pt>
                <c:pt idx="15">
                  <c:v>23.85898315243616</c:v>
                </c:pt>
                <c:pt idx="16">
                  <c:v>17.721503516801818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Año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con'!$D$50:$D$66</c:f>
              <c:numCache>
                <c:formatCode>#,##0.0</c:formatCode>
                <c:ptCount val="17"/>
                <c:pt idx="0">
                  <c:v>54.454181140724558</c:v>
                </c:pt>
                <c:pt idx="1">
                  <c:v>34.662631769516317</c:v>
                </c:pt>
                <c:pt idx="2">
                  <c:v>36.604774012386429</c:v>
                </c:pt>
                <c:pt idx="3">
                  <c:v>47.031063128292985</c:v>
                </c:pt>
                <c:pt idx="4">
                  <c:v>61.822881666293334</c:v>
                </c:pt>
                <c:pt idx="5">
                  <c:v>35.860759237933614</c:v>
                </c:pt>
                <c:pt idx="6">
                  <c:v>32.228476130915155</c:v>
                </c:pt>
                <c:pt idx="7">
                  <c:v>47.328421495691366</c:v>
                </c:pt>
                <c:pt idx="8">
                  <c:v>35.942852337850539</c:v>
                </c:pt>
                <c:pt idx="9">
                  <c:v>48.708945218685251</c:v>
                </c:pt>
                <c:pt idx="10">
                  <c:v>36.51446600446161</c:v>
                </c:pt>
                <c:pt idx="11">
                  <c:v>37.483842694649688</c:v>
                </c:pt>
                <c:pt idx="12">
                  <c:v>46.405851396750272</c:v>
                </c:pt>
                <c:pt idx="13">
                  <c:v>61.857434659544978</c:v>
                </c:pt>
                <c:pt idx="14">
                  <c:v>53.401609363569861</c:v>
                </c:pt>
                <c:pt idx="15">
                  <c:v>42.277226221513047</c:v>
                </c:pt>
                <c:pt idx="16">
                  <c:v>33.91529121318969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Año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cons'!$D$50:$D$66</c:f>
              <c:numCache>
                <c:formatCode>#,##0.0</c:formatCode>
                <c:ptCount val="17"/>
                <c:pt idx="0">
                  <c:v>61.368458920646162</c:v>
                </c:pt>
                <c:pt idx="1">
                  <c:v>37.312004898396538</c:v>
                </c:pt>
                <c:pt idx="2">
                  <c:v>42.820679033357706</c:v>
                </c:pt>
                <c:pt idx="3">
                  <c:v>62.788893557875674</c:v>
                </c:pt>
                <c:pt idx="4">
                  <c:v>71.734098497050638</c:v>
                </c:pt>
                <c:pt idx="5">
                  <c:v>39.733047794142408</c:v>
                </c:pt>
                <c:pt idx="6">
                  <c:v>32.311861580154265</c:v>
                </c:pt>
                <c:pt idx="7">
                  <c:v>40.911008411529821</c:v>
                </c:pt>
                <c:pt idx="8">
                  <c:v>48.071109889010486</c:v>
                </c:pt>
                <c:pt idx="9">
                  <c:v>43.778964789045773</c:v>
                </c:pt>
                <c:pt idx="10">
                  <c:v>57.24403264241117</c:v>
                </c:pt>
                <c:pt idx="11">
                  <c:v>38.626418037357794</c:v>
                </c:pt>
                <c:pt idx="12">
                  <c:v>35.617051404148313</c:v>
                </c:pt>
                <c:pt idx="13">
                  <c:v>52.732991093284532</c:v>
                </c:pt>
                <c:pt idx="14">
                  <c:v>60.131675201170452</c:v>
                </c:pt>
                <c:pt idx="15">
                  <c:v>38.174373043897852</c:v>
                </c:pt>
                <c:pt idx="16">
                  <c:v>30.859859572361788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04171570233226E-2"/>
          <c:y val="0.17646602231593089"/>
          <c:w val="0.88366225306174073"/>
          <c:h val="0.67583818838788645"/>
        </c:manualLayout>
      </c:layout>
      <c:lineChart>
        <c:grouping val="standard"/>
        <c:varyColors val="0"/>
        <c:ser>
          <c:idx val="0"/>
          <c:order val="0"/>
          <c:tx>
            <c:strRef>
              <c:f>'Resumen '!$F$6</c:f>
              <c:strCache>
                <c:ptCount val="1"/>
                <c:pt idx="0">
                  <c:v>Separaciones consensuadas</c:v>
                </c:pt>
              </c:strCache>
            </c:strRef>
          </c:tx>
          <c:cat>
            <c:numRef>
              <c:f>'Resumen '!$B$14:$B$25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'Resumen '!$F$14:$F$25</c:f>
              <c:numCache>
                <c:formatCode>#,##0</c:formatCode>
                <c:ptCount val="12"/>
                <c:pt idx="0">
                  <c:v>4805</c:v>
                </c:pt>
                <c:pt idx="1">
                  <c:v>4619</c:v>
                </c:pt>
                <c:pt idx="2">
                  <c:v>3912</c:v>
                </c:pt>
                <c:pt idx="3">
                  <c:v>3687</c:v>
                </c:pt>
                <c:pt idx="4">
                  <c:v>3395</c:v>
                </c:pt>
                <c:pt idx="5">
                  <c:v>3210</c:v>
                </c:pt>
                <c:pt idx="6">
                  <c:v>2697</c:v>
                </c:pt>
                <c:pt idx="7">
                  <c:v>2687</c:v>
                </c:pt>
                <c:pt idx="8">
                  <c:v>2581</c:v>
                </c:pt>
                <c:pt idx="9">
                  <c:v>2369</c:v>
                </c:pt>
                <c:pt idx="10">
                  <c:v>2355</c:v>
                </c:pt>
                <c:pt idx="11">
                  <c:v>2167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F-46B2-B277-370B286E5E06}"/>
            </c:ext>
          </c:extLst>
        </c:ser>
        <c:ser>
          <c:idx val="1"/>
          <c:order val="1"/>
          <c:tx>
            <c:strRef>
              <c:f>'Resumen '!$G$6</c:f>
              <c:strCache>
                <c:ptCount val="1"/>
                <c:pt idx="0">
                  <c:v>Separaciones no consensuadas</c:v>
                </c:pt>
              </c:strCache>
            </c:strRef>
          </c:tx>
          <c:cat>
            <c:numRef>
              <c:f>'Resumen '!$B$14:$B$25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'Resumen '!$G$14:$G$25</c:f>
              <c:numCache>
                <c:formatCode>#,##0</c:formatCode>
                <c:ptCount val="12"/>
                <c:pt idx="0">
                  <c:v>2240</c:v>
                </c:pt>
                <c:pt idx="1">
                  <c:v>1980</c:v>
                </c:pt>
                <c:pt idx="2">
                  <c:v>1928</c:v>
                </c:pt>
                <c:pt idx="3">
                  <c:v>1761</c:v>
                </c:pt>
                <c:pt idx="4">
                  <c:v>1635</c:v>
                </c:pt>
                <c:pt idx="5">
                  <c:v>1511</c:v>
                </c:pt>
                <c:pt idx="6">
                  <c:v>1235</c:v>
                </c:pt>
                <c:pt idx="7">
                  <c:v>1187</c:v>
                </c:pt>
                <c:pt idx="8">
                  <c:v>1174</c:v>
                </c:pt>
                <c:pt idx="9">
                  <c:v>1039</c:v>
                </c:pt>
                <c:pt idx="10">
                  <c:v>1006</c:v>
                </c:pt>
                <c:pt idx="11">
                  <c:v>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F-46B2-B277-370B286E5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08203883880074E-2"/>
          <c:y val="0.1280155341083932"/>
          <c:w val="0.88643671051692552"/>
          <c:h val="0.77339158623980775"/>
        </c:manualLayout>
      </c:layout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numRef>
              <c:f>'Resumen '!$B$36:$B$47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'Resumen '!$C$36:$C$47</c:f>
              <c:numCache>
                <c:formatCode>#,##0</c:formatCode>
                <c:ptCount val="12"/>
                <c:pt idx="0">
                  <c:v>9110</c:v>
                </c:pt>
                <c:pt idx="1">
                  <c:v>9805</c:v>
                </c:pt>
                <c:pt idx="2">
                  <c:v>10214</c:v>
                </c:pt>
                <c:pt idx="3">
                  <c:v>10617</c:v>
                </c:pt>
                <c:pt idx="4">
                  <c:v>11366</c:v>
                </c:pt>
                <c:pt idx="5">
                  <c:v>12166</c:v>
                </c:pt>
                <c:pt idx="6">
                  <c:v>11329</c:v>
                </c:pt>
                <c:pt idx="7">
                  <c:v>12955</c:v>
                </c:pt>
                <c:pt idx="8">
                  <c:v>12686</c:v>
                </c:pt>
                <c:pt idx="9">
                  <c:v>12550</c:v>
                </c:pt>
                <c:pt idx="10">
                  <c:v>13591</c:v>
                </c:pt>
                <c:pt idx="11">
                  <c:v>13591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9-4DA7-9778-B60C56DBB6CD}"/>
            </c:ext>
          </c:extLst>
        </c:ser>
        <c:ser>
          <c:idx val="1"/>
          <c:order val="1"/>
          <c:tx>
            <c:v>Modificación medidas no consensuadas</c:v>
          </c:tx>
          <c:cat>
            <c:numRef>
              <c:f>'Resumen '!$B$36:$B$47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'Resumen '!$D$36:$D$47</c:f>
              <c:numCache>
                <c:formatCode>#,##0</c:formatCode>
                <c:ptCount val="12"/>
                <c:pt idx="0">
                  <c:v>33188</c:v>
                </c:pt>
                <c:pt idx="1">
                  <c:v>34248</c:v>
                </c:pt>
                <c:pt idx="2">
                  <c:v>34017</c:v>
                </c:pt>
                <c:pt idx="3">
                  <c:v>34099</c:v>
                </c:pt>
                <c:pt idx="4">
                  <c:v>33666</c:v>
                </c:pt>
                <c:pt idx="5">
                  <c:v>34949</c:v>
                </c:pt>
                <c:pt idx="6">
                  <c:v>30070</c:v>
                </c:pt>
                <c:pt idx="7">
                  <c:v>32162</c:v>
                </c:pt>
                <c:pt idx="8">
                  <c:v>32247</c:v>
                </c:pt>
                <c:pt idx="9">
                  <c:v>31545</c:v>
                </c:pt>
                <c:pt idx="10">
                  <c:v>25248</c:v>
                </c:pt>
                <c:pt idx="11">
                  <c:v>25248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9-4DA7-9778-B60C56DBB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8163274652623276E-2"/>
          <c:y val="3.5812687712929316E-2"/>
          <c:w val="0.89999991985734606"/>
          <c:h val="7.8927861290066015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 custodia alimentos consensuada</c:v>
          </c:tx>
          <c:cat>
            <c:numRef>
              <c:f>'Resumen '!$B$36:$B$47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'Resumen '!$E$36:$E$47</c:f>
              <c:numCache>
                <c:formatCode>#,##0</c:formatCode>
                <c:ptCount val="12"/>
                <c:pt idx="0">
                  <c:v>16502</c:v>
                </c:pt>
                <c:pt idx="1">
                  <c:v>17932</c:v>
                </c:pt>
                <c:pt idx="2">
                  <c:v>18225</c:v>
                </c:pt>
                <c:pt idx="3">
                  <c:v>18492</c:v>
                </c:pt>
                <c:pt idx="4">
                  <c:v>19281</c:v>
                </c:pt>
                <c:pt idx="5">
                  <c:v>19716</c:v>
                </c:pt>
                <c:pt idx="6">
                  <c:v>21236</c:v>
                </c:pt>
                <c:pt idx="7">
                  <c:v>24032</c:v>
                </c:pt>
                <c:pt idx="8">
                  <c:v>22077</c:v>
                </c:pt>
                <c:pt idx="9">
                  <c:v>22272</c:v>
                </c:pt>
                <c:pt idx="10">
                  <c:v>23144</c:v>
                </c:pt>
                <c:pt idx="11">
                  <c:v>23318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5-4260-AD48-10166B13EA4D}"/>
            </c:ext>
          </c:extLst>
        </c:ser>
        <c:ser>
          <c:idx val="1"/>
          <c:order val="1"/>
          <c:tx>
            <c:v>Guardia custodia alimentos no consensuada</c:v>
          </c:tx>
          <c:cat>
            <c:numRef>
              <c:f>'Resumen '!$B$36:$B$47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'Resumen '!$F$36:$F$47</c:f>
              <c:numCache>
                <c:formatCode>#,##0</c:formatCode>
                <c:ptCount val="12"/>
                <c:pt idx="0">
                  <c:v>28114</c:v>
                </c:pt>
                <c:pt idx="1">
                  <c:v>28104</c:v>
                </c:pt>
                <c:pt idx="2">
                  <c:v>28398</c:v>
                </c:pt>
                <c:pt idx="3">
                  <c:v>28011</c:v>
                </c:pt>
                <c:pt idx="4">
                  <c:v>28188</c:v>
                </c:pt>
                <c:pt idx="5">
                  <c:v>28364</c:v>
                </c:pt>
                <c:pt idx="6">
                  <c:v>25184</c:v>
                </c:pt>
                <c:pt idx="7">
                  <c:v>26548</c:v>
                </c:pt>
                <c:pt idx="8">
                  <c:v>26466</c:v>
                </c:pt>
                <c:pt idx="9">
                  <c:v>27266</c:v>
                </c:pt>
                <c:pt idx="10">
                  <c:v>28506</c:v>
                </c:pt>
                <c:pt idx="11">
                  <c:v>22302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5-4260-AD48-10166B13E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Total de demandas disolución matrimonial presentadas por cada 100.000 habitantes. Año 2025</a:t>
            </a:r>
          </a:p>
        </c:rich>
      </c:tx>
      <c:layout>
        <c:manualLayout>
          <c:xMode val="edge"/>
          <c:yMode val="edge"/>
          <c:x val="0.12331010400619388"/>
          <c:y val="2.997235036742298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9427967562787268E-2"/>
          <c:y val="0.18179800088606365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demandas disolución'!$D$50:$D$66</c:f>
              <c:strCache>
                <c:ptCount val="17"/>
                <c:pt idx="0">
                  <c:v>172,3</c:v>
                </c:pt>
                <c:pt idx="1">
                  <c:v>164,3</c:v>
                </c:pt>
                <c:pt idx="2">
                  <c:v>173,1</c:v>
                </c:pt>
                <c:pt idx="3">
                  <c:v>207,7</c:v>
                </c:pt>
                <c:pt idx="4">
                  <c:v>205,2</c:v>
                </c:pt>
                <c:pt idx="5">
                  <c:v>172,6</c:v>
                </c:pt>
                <c:pt idx="6">
                  <c:v>144,4</c:v>
                </c:pt>
                <c:pt idx="7">
                  <c:v>182,4</c:v>
                </c:pt>
                <c:pt idx="8">
                  <c:v>170,4</c:v>
                </c:pt>
                <c:pt idx="9">
                  <c:v>195,0</c:v>
                </c:pt>
                <c:pt idx="10">
                  <c:v>169,7</c:v>
                </c:pt>
                <c:pt idx="11">
                  <c:v>168,5</c:v>
                </c:pt>
                <c:pt idx="12">
                  <c:v>151,0</c:v>
                </c:pt>
                <c:pt idx="13">
                  <c:v>186,5</c:v>
                </c:pt>
                <c:pt idx="14">
                  <c:v>167,5</c:v>
                </c:pt>
                <c:pt idx="15">
                  <c:v>153,0</c:v>
                </c:pt>
                <c:pt idx="16">
                  <c:v>168,4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ANDALUCIA</c:v>
                </c:pt>
                <c:pt idx="1">
                  <c:v>ARAGON</c:v>
                </c:pt>
                <c:pt idx="2">
                  <c:v>ASTURIAS, PRINCIPADO DE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 Y LEON</c:v>
                </c:pt>
                <c:pt idx="7">
                  <c:v>CASTILLA LA MANCHA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 DE</c:v>
                </c:pt>
                <c:pt idx="13">
                  <c:v>MURCIA, REGION DE</c:v>
                </c:pt>
                <c:pt idx="14">
                  <c:v>NAVARRA, COM. FORAL DE</c:v>
                </c:pt>
                <c:pt idx="15">
                  <c:v>PAIS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disolución'!$D$50:$D$66</c:f>
              <c:numCache>
                <c:formatCode>#,##0.0</c:formatCode>
                <c:ptCount val="17"/>
                <c:pt idx="0">
                  <c:v>172.3363933067528</c:v>
                </c:pt>
                <c:pt idx="1">
                  <c:v>164.33472768859858</c:v>
                </c:pt>
                <c:pt idx="2">
                  <c:v>173.05868899656548</c:v>
                </c:pt>
                <c:pt idx="3">
                  <c:v>207.68012412321815</c:v>
                </c:pt>
                <c:pt idx="4">
                  <c:v>205.20218882334743</c:v>
                </c:pt>
                <c:pt idx="5">
                  <c:v>172.56938130930493</c:v>
                </c:pt>
                <c:pt idx="6">
                  <c:v>144.42359808213467</c:v>
                </c:pt>
                <c:pt idx="7">
                  <c:v>182.42440428947441</c:v>
                </c:pt>
                <c:pt idx="8">
                  <c:v>170.38483280374504</c:v>
                </c:pt>
                <c:pt idx="9">
                  <c:v>195.00195999034685</c:v>
                </c:pt>
                <c:pt idx="10">
                  <c:v>169.73521306761452</c:v>
                </c:pt>
                <c:pt idx="11">
                  <c:v>168.54829168400494</c:v>
                </c:pt>
                <c:pt idx="12">
                  <c:v>151.00116561074208</c:v>
                </c:pt>
                <c:pt idx="13">
                  <c:v>186.51621193376536</c:v>
                </c:pt>
                <c:pt idx="14">
                  <c:v>167.52011704462328</c:v>
                </c:pt>
                <c:pt idx="15">
                  <c:v>152.96506955674022</c:v>
                </c:pt>
                <c:pt idx="16">
                  <c:v>168.35428340961727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 Año 2025</a:t>
            </a:r>
          </a:p>
        </c:rich>
      </c:tx>
      <c:layout>
        <c:manualLayout>
          <c:xMode val="edge"/>
          <c:yMode val="edge"/>
          <c:x val="0.1117710364574334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3844011848914488E-2"/>
          <c:y val="0.21103434264712984"/>
          <c:w val="0.95079427374417314"/>
          <c:h val="0.444406532516768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ANDALUCIA</c:v>
                </c:pt>
                <c:pt idx="1">
                  <c:v>ARAGON</c:v>
                </c:pt>
                <c:pt idx="2">
                  <c:v>ASTURIAS, PRINCIPADO DE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 Y LEON</c:v>
                </c:pt>
                <c:pt idx="7">
                  <c:v>CASTILLA LA MANCHA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 DE</c:v>
                </c:pt>
                <c:pt idx="13">
                  <c:v>MURCIA, REGION DE</c:v>
                </c:pt>
                <c:pt idx="14">
                  <c:v>NAVARRA, COM. FORAL DE</c:v>
                </c:pt>
                <c:pt idx="15">
                  <c:v>PAIS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TSJ'!$D$50:$D$66</c:f>
              <c:numCache>
                <c:formatCode>#,##0.0</c:formatCode>
                <c:ptCount val="17"/>
                <c:pt idx="0">
                  <c:v>1.6182352250880325</c:v>
                </c:pt>
                <c:pt idx="1">
                  <c:v>0.95671807431786005</c:v>
                </c:pt>
                <c:pt idx="2">
                  <c:v>1.085316749693398</c:v>
                </c:pt>
                <c:pt idx="3">
                  <c:v>0.9697126418204739</c:v>
                </c:pt>
                <c:pt idx="4">
                  <c:v>3.2444790522210014</c:v>
                </c:pt>
                <c:pt idx="5">
                  <c:v>1.346882976072624</c:v>
                </c:pt>
                <c:pt idx="6">
                  <c:v>1.0423181154888472</c:v>
                </c:pt>
                <c:pt idx="7">
                  <c:v>0.94373721825905021</c:v>
                </c:pt>
                <c:pt idx="8">
                  <c:v>1.59582336199473</c:v>
                </c:pt>
                <c:pt idx="9">
                  <c:v>2.0495424258051793</c:v>
                </c:pt>
                <c:pt idx="10">
                  <c:v>1.9017951043990422</c:v>
                </c:pt>
                <c:pt idx="11">
                  <c:v>1.216289880947335</c:v>
                </c:pt>
                <c:pt idx="12">
                  <c:v>1.429165713305715</c:v>
                </c:pt>
                <c:pt idx="13">
                  <c:v>2.7687966683824818</c:v>
                </c:pt>
                <c:pt idx="14">
                  <c:v>2.6335040234089249</c:v>
                </c:pt>
                <c:pt idx="15">
                  <c:v>0.89192460382938898</c:v>
                </c:pt>
                <c:pt idx="16">
                  <c:v>0.30554316408278998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.0" sourceLinked="0"/>
        <c:majorTickMark val="none"/>
        <c:minorTickMark val="none"/>
        <c:tickLblPos val="nextTo"/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consensuada presentadas por cada 100.000 habitantes. Año 2025</a:t>
            </a:r>
          </a:p>
        </c:rich>
      </c:tx>
      <c:layout>
        <c:manualLayout>
          <c:xMode val="edge"/>
          <c:yMode val="edge"/>
          <c:x val="0.10470889315419066"/>
          <c:y val="2.5396825396825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523534186281982E-2"/>
          <c:y val="0.18519785026871641"/>
          <c:w val="0.92309372375798793"/>
          <c:h val="0.491490724676364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ANDALUCIA</c:v>
                </c:pt>
                <c:pt idx="1">
                  <c:v>ARAGON</c:v>
                </c:pt>
                <c:pt idx="2">
                  <c:v>ASTURIAS, PRINCIPADO DE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 Y LEON</c:v>
                </c:pt>
                <c:pt idx="7">
                  <c:v>CASTILLA LA MANCHA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 DE</c:v>
                </c:pt>
                <c:pt idx="13">
                  <c:v>MURCIA, REGION DE</c:v>
                </c:pt>
                <c:pt idx="14">
                  <c:v>NAVARRA, COM. FORAL DE</c:v>
                </c:pt>
                <c:pt idx="15">
                  <c:v>PAIS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TSJ'!$D$50:$D$66</c:f>
              <c:numCache>
                <c:formatCode>#,##0.0</c:formatCode>
                <c:ptCount val="17"/>
                <c:pt idx="0">
                  <c:v>5.2168282431159652</c:v>
                </c:pt>
                <c:pt idx="1">
                  <c:v>4.2684344854181449</c:v>
                </c:pt>
                <c:pt idx="2">
                  <c:v>5.5252489075300266</c:v>
                </c:pt>
                <c:pt idx="3">
                  <c:v>3.2323754727349128</c:v>
                </c:pt>
                <c:pt idx="4">
                  <c:v>3.4667036448388782</c:v>
                </c:pt>
                <c:pt idx="5">
                  <c:v>3.892690373715201</c:v>
                </c:pt>
                <c:pt idx="6">
                  <c:v>3.553984183516036</c:v>
                </c:pt>
                <c:pt idx="7">
                  <c:v>4.8944299961082152</c:v>
                </c:pt>
                <c:pt idx="8">
                  <c:v>4.7177870932577957</c:v>
                </c:pt>
                <c:pt idx="9">
                  <c:v>4.9818725636998202</c:v>
                </c:pt>
                <c:pt idx="10">
                  <c:v>6.4474471427853537</c:v>
                </c:pt>
                <c:pt idx="11">
                  <c:v>3.0674472519183555</c:v>
                </c:pt>
                <c:pt idx="12">
                  <c:v>3.8948432275667018</c:v>
                </c:pt>
                <c:pt idx="13">
                  <c:v>3.95284132784866</c:v>
                </c:pt>
                <c:pt idx="14">
                  <c:v>6.4864896739507003</c:v>
                </c:pt>
                <c:pt idx="15">
                  <c:v>3.456504602986779</c:v>
                </c:pt>
                <c:pt idx="16">
                  <c:v>4.010068356242134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.0" sourceLinked="0"/>
        <c:majorTickMark val="none"/>
        <c:minorTickMark val="none"/>
        <c:tickLblPos val="nextTo"/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Año 2025</a:t>
            </a:r>
          </a:p>
        </c:rich>
      </c:tx>
      <c:layout>
        <c:manualLayout>
          <c:xMode val="edge"/>
          <c:yMode val="edge"/>
          <c:x val="0.10580829756795422"/>
          <c:y val="2.247191011235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TSJ'!$D$50:$D$66</c:f>
              <c:numCache>
                <c:formatCode>#,##0.0</c:formatCode>
                <c:ptCount val="17"/>
                <c:pt idx="0">
                  <c:v>65.53286845094263</c:v>
                </c:pt>
                <c:pt idx="1">
                  <c:v>50.632464240822131</c:v>
                </c:pt>
                <c:pt idx="2">
                  <c:v>51.700543349030958</c:v>
                </c:pt>
                <c:pt idx="3">
                  <c:v>53.253385913307696</c:v>
                </c:pt>
                <c:pt idx="4">
                  <c:v>71.156314556244155</c:v>
                </c:pt>
                <c:pt idx="5">
                  <c:v>55.053841646968507</c:v>
                </c:pt>
                <c:pt idx="6">
                  <c:v>45.653533458411509</c:v>
                </c:pt>
                <c:pt idx="7">
                  <c:v>64.7875600334838</c:v>
                </c:pt>
                <c:pt idx="8">
                  <c:v>46.315704190816284</c:v>
                </c:pt>
                <c:pt idx="9">
                  <c:v>66.139288011118495</c:v>
                </c:pt>
                <c:pt idx="10">
                  <c:v>55.056968272352279</c:v>
                </c:pt>
                <c:pt idx="11">
                  <c:v>56.17047813829511</c:v>
                </c:pt>
                <c:pt idx="12">
                  <c:v>54.518468534044473</c:v>
                </c:pt>
                <c:pt idx="13">
                  <c:v>66.136484056136098</c:v>
                </c:pt>
                <c:pt idx="14">
                  <c:v>41.989758595464522</c:v>
                </c:pt>
                <c:pt idx="15">
                  <c:v>45.131384953767089</c:v>
                </c:pt>
                <c:pt idx="16">
                  <c:v>54.386683206736613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Año </a:t>
            </a:r>
          </a:p>
          <a:p>
            <a:pPr>
              <a:defRPr sz="1200">
                <a:latin typeface="Verdana" panose="020B0604030504040204" pitchFamily="34" charset="0"/>
                <a:ea typeface="Verdana" panose="020B0604030504040204" pitchFamily="34" charset="0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2025</a:t>
            </a:r>
          </a:p>
        </c:rich>
      </c:tx>
      <c:layout>
        <c:manualLayout>
          <c:xMode val="edge"/>
          <c:yMode val="edge"/>
          <c:x val="0.10524347780309697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7187665345208218E-2"/>
          <c:y val="0.20616352201257862"/>
          <c:w val="0.95089575074218002"/>
          <c:h val="0.433923636903877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TSJ'!$D$50:$D$66</c:f>
              <c:numCache>
                <c:formatCode>#,##0.0</c:formatCode>
                <c:ptCount val="17"/>
                <c:pt idx="0">
                  <c:v>99.798716433925577</c:v>
                </c:pt>
                <c:pt idx="1">
                  <c:v>108.40351719001598</c:v>
                </c:pt>
                <c:pt idx="2">
                  <c:v>114.55024967218502</c:v>
                </c:pt>
                <c:pt idx="3">
                  <c:v>149.73979377444485</c:v>
                </c:pt>
                <c:pt idx="4">
                  <c:v>127.20135681447267</c:v>
                </c:pt>
                <c:pt idx="5">
                  <c:v>112.29636813005503</c:v>
                </c:pt>
                <c:pt idx="6">
                  <c:v>94.142172190952678</c:v>
                </c:pt>
                <c:pt idx="7">
                  <c:v>111.64411292004564</c:v>
                </c:pt>
                <c:pt idx="8">
                  <c:v>117.69811072927287</c:v>
                </c:pt>
                <c:pt idx="9">
                  <c:v>121.71697000817785</c:v>
                </c:pt>
                <c:pt idx="10">
                  <c:v>106.31034633590646</c:v>
                </c:pt>
                <c:pt idx="11">
                  <c:v>108.02865578959512</c:v>
                </c:pt>
                <c:pt idx="12">
                  <c:v>91.102308508958416</c:v>
                </c:pt>
                <c:pt idx="13">
                  <c:v>113.58359060069044</c:v>
                </c:pt>
                <c:pt idx="14">
                  <c:v>116.31309436722752</c:v>
                </c:pt>
                <c:pt idx="15">
                  <c:v>103.37406158382619</c:v>
                </c:pt>
                <c:pt idx="16">
                  <c:v>109.38445274163882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hyperlink" Target="#Inicio!A1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17</xdr:col>
      <xdr:colOff>409575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3668375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Divorcios, Separaciones y Nulidades ingresados 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793750</xdr:colOff>
      <xdr:row>9</xdr:row>
      <xdr:rowOff>12700</xdr:rowOff>
    </xdr:from>
    <xdr:to>
      <xdr:col>17</xdr:col>
      <xdr:colOff>381000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93750" y="1727200"/>
          <a:ext cx="13703300" cy="3302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180975</xdr:rowOff>
    </xdr:from>
    <xdr:to>
      <xdr:col>26</xdr:col>
      <xdr:colOff>92075</xdr:colOff>
      <xdr:row>1</xdr:row>
      <xdr:rowOff>758825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3825" y="180975"/>
          <a:ext cx="14658975" cy="790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</a:t>
          </a:r>
        </a:p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Tribunal Superior de Justicia</a:t>
          </a:r>
        </a:p>
      </xdr:txBody>
    </xdr:sp>
    <xdr:clientData/>
  </xdr:twoCellAnchor>
  <xdr:twoCellAnchor>
    <xdr:from>
      <xdr:col>17</xdr:col>
      <xdr:colOff>809625</xdr:colOff>
      <xdr:row>1</xdr:row>
      <xdr:rowOff>9525</xdr:rowOff>
    </xdr:from>
    <xdr:to>
      <xdr:col>19</xdr:col>
      <xdr:colOff>1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flipH="1">
          <a:off x="1620202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19049</xdr:colOff>
      <xdr:row>48</xdr:row>
      <xdr:rowOff>476250</xdr:rowOff>
    </xdr:from>
    <xdr:to>
      <xdr:col>17</xdr:col>
      <xdr:colOff>19049</xdr:colOff>
      <xdr:row>64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85724</xdr:colOff>
      <xdr:row>45</xdr:row>
      <xdr:rowOff>0</xdr:rowOff>
    </xdr:from>
    <xdr:to>
      <xdr:col>18</xdr:col>
      <xdr:colOff>38100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85724" y="10372725"/>
          <a:ext cx="1469707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0</xdr:row>
      <xdr:rowOff>180975</xdr:rowOff>
    </xdr:from>
    <xdr:to>
      <xdr:col>23</xdr:col>
      <xdr:colOff>781051</xdr:colOff>
      <xdr:row>1</xdr:row>
      <xdr:rowOff>759139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2E55D38-FA5C-4E68-915A-B93A78EC11AB}"/>
            </a:ext>
          </a:extLst>
        </xdr:cNvPr>
        <xdr:cNvSpPr/>
      </xdr:nvSpPr>
      <xdr:spPr>
        <a:xfrm>
          <a:off x="123826" y="180975"/>
          <a:ext cx="14535150" cy="78771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 consensuadas clasificadas</a:t>
          </a:r>
        </a:p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 Superior de Justicia</a:t>
          </a: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9526</xdr:colOff>
      <xdr:row>1</xdr:row>
      <xdr:rowOff>285749</xdr:rowOff>
    </xdr:to>
    <xdr:sp macro="" textlink="">
      <xdr:nvSpPr>
        <xdr:cNvPr id="7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1F0644-75C5-4B4C-9840-4E3FF0C10D08}"/>
            </a:ext>
          </a:extLst>
        </xdr:cNvPr>
        <xdr:cNvSpPr/>
      </xdr:nvSpPr>
      <xdr:spPr>
        <a:xfrm flipH="1">
          <a:off x="15497175" y="219075"/>
          <a:ext cx="828676" cy="285749"/>
        </a:xfrm>
        <a:prstGeom prst="homePlate">
          <a:avLst>
            <a:gd name="adj" fmla="val 6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</xdr:row>
      <xdr:rowOff>0</xdr:rowOff>
    </xdr:from>
    <xdr:to>
      <xdr:col>26</xdr:col>
      <xdr:colOff>53975</xdr:colOff>
      <xdr:row>2</xdr:row>
      <xdr:rowOff>129886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3993" y="219075"/>
          <a:ext cx="14641657" cy="80616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no consensuadas clasificados por Tribunal Superior de Justicia</a:t>
          </a:r>
        </a:p>
      </xdr:txBody>
    </xdr:sp>
    <xdr:clientData/>
  </xdr:twoCellAnchor>
  <xdr:twoCellAnchor>
    <xdr:from>
      <xdr:col>4</xdr:col>
      <xdr:colOff>809627</xdr:colOff>
      <xdr:row>49</xdr:row>
      <xdr:rowOff>51954</xdr:rowOff>
    </xdr:from>
    <xdr:to>
      <xdr:col>21</xdr:col>
      <xdr:colOff>381000</xdr:colOff>
      <xdr:row>65</xdr:row>
      <xdr:rowOff>28576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17</xdr:col>
      <xdr:colOff>819149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3" y="10506075"/>
          <a:ext cx="146685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22</xdr:col>
      <xdr:colOff>771525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FFD298-C96B-4D7D-820B-7FB8D30E2665}"/>
            </a:ext>
          </a:extLst>
        </xdr:cNvPr>
        <xdr:cNvSpPr/>
      </xdr:nvSpPr>
      <xdr:spPr>
        <a:xfrm flipH="1">
          <a:off x="15487650" y="219075"/>
          <a:ext cx="7715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26</xdr:col>
      <xdr:colOff>137102</xdr:colOff>
      <xdr:row>2</xdr:row>
      <xdr:rowOff>58016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" y="219075"/>
          <a:ext cx="14668500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consensuadas clasificados por Tribunal Superior de Justicia</a:t>
          </a:r>
        </a:p>
      </xdr:txBody>
    </xdr:sp>
    <xdr:clientData/>
  </xdr:twoCellAnchor>
  <xdr:twoCellAnchor>
    <xdr:from>
      <xdr:col>4</xdr:col>
      <xdr:colOff>809625</xdr:colOff>
      <xdr:row>49</xdr:row>
      <xdr:rowOff>9525</xdr:rowOff>
    </xdr:from>
    <xdr:to>
      <xdr:col>13</xdr:col>
      <xdr:colOff>0</xdr:colOff>
      <xdr:row>65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3174</xdr:colOff>
      <xdr:row>43</xdr:row>
      <xdr:rowOff>82550</xdr:rowOff>
    </xdr:from>
    <xdr:to>
      <xdr:col>13</xdr:col>
      <xdr:colOff>0</xdr:colOff>
      <xdr:row>47</xdr:row>
      <xdr:rowOff>130175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73024" y="10337800"/>
          <a:ext cx="11388726" cy="70802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0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88EEC6-905C-4D29-9B56-0EAA85C8F0B6}"/>
            </a:ext>
          </a:extLst>
        </xdr:cNvPr>
        <xdr:cNvSpPr/>
      </xdr:nvSpPr>
      <xdr:spPr>
        <a:xfrm flipH="1">
          <a:off x="15563850" y="219075"/>
          <a:ext cx="81915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23</xdr:col>
      <xdr:colOff>516082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20</xdr:col>
      <xdr:colOff>123825</xdr:colOff>
      <xdr:row>1</xdr:row>
      <xdr:rowOff>0</xdr:rowOff>
    </xdr:from>
    <xdr:to>
      <xdr:col>21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15</xdr:col>
      <xdr:colOff>15875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511617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152399</xdr:colOff>
      <xdr:row>3</xdr:row>
      <xdr:rowOff>152400</xdr:rowOff>
    </xdr:from>
    <xdr:to>
      <xdr:col>14</xdr:col>
      <xdr:colOff>949324</xdr:colOff>
      <xdr:row>3</xdr:row>
      <xdr:rowOff>396875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52399" y="1114425"/>
          <a:ext cx="15116175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0</xdr:colOff>
      <xdr:row>1</xdr:row>
      <xdr:rowOff>0</xdr:rowOff>
    </xdr:from>
    <xdr:to>
      <xdr:col>15</xdr:col>
      <xdr:colOff>824949</xdr:colOff>
      <xdr:row>1</xdr:row>
      <xdr:rowOff>285749</xdr:rowOff>
    </xdr:to>
    <xdr:sp macro="" textlink="">
      <xdr:nvSpPr>
        <xdr:cNvPr id="5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F51D1A-7DBA-4990-9B26-583DB0198C39}"/>
            </a:ext>
          </a:extLst>
        </xdr:cNvPr>
        <xdr:cNvSpPr/>
      </xdr:nvSpPr>
      <xdr:spPr>
        <a:xfrm flipH="1">
          <a:off x="15256565" y="215348"/>
          <a:ext cx="824949" cy="285749"/>
        </a:xfrm>
        <a:prstGeom prst="homePlate">
          <a:avLst>
            <a:gd name="adj" fmla="val 64297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40309</xdr:colOff>
      <xdr:row>1</xdr:row>
      <xdr:rowOff>3497</xdr:rowOff>
    </xdr:from>
    <xdr:to>
      <xdr:col>15</xdr:col>
      <xdr:colOff>53009</xdr:colOff>
      <xdr:row>3</xdr:row>
      <xdr:rowOff>73347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1C05E25-B37A-8B9E-AE61-95B2B17B7587}"/>
            </a:ext>
          </a:extLst>
        </xdr:cNvPr>
        <xdr:cNvSpPr/>
      </xdr:nvSpPr>
      <xdr:spPr>
        <a:xfrm>
          <a:off x="233570" y="224367"/>
          <a:ext cx="15169552" cy="8089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provincias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3464</xdr:rowOff>
    </xdr:from>
    <xdr:to>
      <xdr:col>13</xdr:col>
      <xdr:colOff>533401</xdr:colOff>
      <xdr:row>3</xdr:row>
      <xdr:rowOff>74180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60" y="222539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13</xdr:col>
      <xdr:colOff>549275</xdr:colOff>
      <xdr:row>3</xdr:row>
      <xdr:rowOff>396875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3913" y="1114619"/>
          <a:ext cx="151222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657225</xdr:colOff>
      <xdr:row>1</xdr:row>
      <xdr:rowOff>0</xdr:rowOff>
    </xdr:from>
    <xdr:to>
      <xdr:col>15</xdr:col>
      <xdr:colOff>504826</xdr:colOff>
      <xdr:row>1</xdr:row>
      <xdr:rowOff>285749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5</xdr:row>
      <xdr:rowOff>600076</xdr:rowOff>
    </xdr:from>
    <xdr:to>
      <xdr:col>17</xdr:col>
      <xdr:colOff>904875</xdr:colOff>
      <xdr:row>16</xdr:row>
      <xdr:rowOff>76201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64387915-A666-4707-98AE-1357E9682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247650</xdr:colOff>
      <xdr:row>17</xdr:row>
      <xdr:rowOff>161925</xdr:rowOff>
    </xdr:from>
    <xdr:to>
      <xdr:col>17</xdr:col>
      <xdr:colOff>971550</xdr:colOff>
      <xdr:row>27</xdr:row>
      <xdr:rowOff>781050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5517A8B8-3E0B-45C3-8952-26EB6D8D5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247650</xdr:colOff>
      <xdr:row>29</xdr:row>
      <xdr:rowOff>38101</xdr:rowOff>
    </xdr:from>
    <xdr:to>
      <xdr:col>17</xdr:col>
      <xdr:colOff>990599</xdr:colOff>
      <xdr:row>41</xdr:row>
      <xdr:rowOff>57150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30C8FA06-8E9D-4E3A-A7B1-29F75B603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257175</xdr:colOff>
      <xdr:row>43</xdr:row>
      <xdr:rowOff>114301</xdr:rowOff>
    </xdr:from>
    <xdr:to>
      <xdr:col>17</xdr:col>
      <xdr:colOff>1047751</xdr:colOff>
      <xdr:row>56</xdr:row>
      <xdr:rowOff>114300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2B0D4E62-5C25-4284-9CA8-98A29D3F4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53DA4103-F6EC-4ACD-8AAA-7F24F8816AAF}"/>
            </a:ext>
          </a:extLst>
        </xdr:cNvPr>
        <xdr:cNvSpPr/>
      </xdr:nvSpPr>
      <xdr:spPr>
        <a:xfrm>
          <a:off x="276225" y="180974"/>
          <a:ext cx="15725775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7" name="7 Pentágon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CD41BEB-76F2-423F-9725-9DF955D105A8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238124</xdr:rowOff>
    </xdr:from>
    <xdr:to>
      <xdr:col>24</xdr:col>
      <xdr:colOff>53975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4" y="238124"/>
          <a:ext cx="14649451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 clasificadas por Tribunal Superior de Justicia</a:t>
          </a:r>
        </a:p>
      </xdr:txBody>
    </xdr:sp>
    <xdr:clientData/>
  </xdr:twoCellAnchor>
  <xdr:twoCellAnchor>
    <xdr:from>
      <xdr:col>5</xdr:col>
      <xdr:colOff>9525</xdr:colOff>
      <xdr:row>48</xdr:row>
      <xdr:rowOff>476249</xdr:rowOff>
    </xdr:from>
    <xdr:to>
      <xdr:col>21</xdr:col>
      <xdr:colOff>790575</xdr:colOff>
      <xdr:row>65</xdr:row>
      <xdr:rowOff>95250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44</xdr:row>
      <xdr:rowOff>133350</xdr:rowOff>
    </xdr:from>
    <xdr:to>
      <xdr:col>21</xdr:col>
      <xdr:colOff>781050</xdr:colOff>
      <xdr:row>46</xdr:row>
      <xdr:rowOff>142875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8CF3ED79-9B6C-4226-B64F-CBDAC7A0352F}"/>
            </a:ext>
          </a:extLst>
        </xdr:cNvPr>
        <xdr:cNvSpPr/>
      </xdr:nvSpPr>
      <xdr:spPr>
        <a:xfrm>
          <a:off x="257175" y="10544175"/>
          <a:ext cx="154686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(nulidades, separaciones y divorcios)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25</xdr:col>
      <xdr:colOff>9526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15BAA3-1830-4182-B7AA-EED34B67EAFE}"/>
            </a:ext>
          </a:extLst>
        </xdr:cNvPr>
        <xdr:cNvSpPr/>
      </xdr:nvSpPr>
      <xdr:spPr>
        <a:xfrm flipH="1">
          <a:off x="15630525" y="2381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22</xdr:col>
      <xdr:colOff>76546</xdr:colOff>
      <xdr:row>1</xdr:row>
      <xdr:rowOff>419100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71451" y="238125"/>
          <a:ext cx="146399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4</xdr:col>
      <xdr:colOff>437306</xdr:colOff>
      <xdr:row>49</xdr:row>
      <xdr:rowOff>1909</xdr:rowOff>
    </xdr:from>
    <xdr:to>
      <xdr:col>18</xdr:col>
      <xdr:colOff>44824</xdr:colOff>
      <xdr:row>66</xdr:row>
      <xdr:rowOff>170089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171449</xdr:colOff>
      <xdr:row>45</xdr:row>
      <xdr:rowOff>0</xdr:rowOff>
    </xdr:from>
    <xdr:to>
      <xdr:col>18</xdr:col>
      <xdr:colOff>66675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171449" y="10182225"/>
          <a:ext cx="1471612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25</xdr:col>
      <xdr:colOff>273118</xdr:colOff>
      <xdr:row>1</xdr:row>
      <xdr:rowOff>34139</xdr:rowOff>
    </xdr:from>
    <xdr:to>
      <xdr:col>26</xdr:col>
      <xdr:colOff>253863</xdr:colOff>
      <xdr:row>1</xdr:row>
      <xdr:rowOff>319888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506782-47C1-49BA-B87A-0C30302010EA}"/>
            </a:ext>
          </a:extLst>
        </xdr:cNvPr>
        <xdr:cNvSpPr/>
      </xdr:nvSpPr>
      <xdr:spPr>
        <a:xfrm flipH="1">
          <a:off x="15076129" y="273117"/>
          <a:ext cx="80010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0</xdr:row>
      <xdr:rowOff>190499</xdr:rowOff>
    </xdr:from>
    <xdr:to>
      <xdr:col>19</xdr:col>
      <xdr:colOff>369689</xdr:colOff>
      <xdr:row>1</xdr:row>
      <xdr:rowOff>401781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3434" y="190499"/>
          <a:ext cx="1466936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4</xdr:col>
      <xdr:colOff>261256</xdr:colOff>
      <xdr:row>48</xdr:row>
      <xdr:rowOff>466725</xdr:rowOff>
    </xdr:from>
    <xdr:to>
      <xdr:col>17</xdr:col>
      <xdr:colOff>571500</xdr:colOff>
      <xdr:row>66</xdr:row>
      <xdr:rowOff>18143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45</xdr:row>
      <xdr:rowOff>0</xdr:rowOff>
    </xdr:from>
    <xdr:to>
      <xdr:col>18</xdr:col>
      <xdr:colOff>0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04774" y="10144125"/>
          <a:ext cx="1465897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809625</xdr:colOff>
      <xdr:row>1</xdr:row>
      <xdr:rowOff>285749</xdr:rowOff>
    </xdr:to>
    <xdr:sp macro="" textlink="">
      <xdr:nvSpPr>
        <xdr:cNvPr id="3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5193AB-4875-4139-BB17-1C24D2709F7E}"/>
            </a:ext>
          </a:extLst>
        </xdr:cNvPr>
        <xdr:cNvSpPr/>
      </xdr:nvSpPr>
      <xdr:spPr>
        <a:xfrm flipH="1">
          <a:off x="15611475" y="209550"/>
          <a:ext cx="8096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37234</xdr:colOff>
      <xdr:row>0</xdr:row>
      <xdr:rowOff>198294</xdr:rowOff>
    </xdr:from>
    <xdr:to>
      <xdr:col>26</xdr:col>
      <xdr:colOff>16080</xdr:colOff>
      <xdr:row>1</xdr:row>
      <xdr:rowOff>419101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1534" y="198294"/>
          <a:ext cx="1461221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5</xdr:col>
      <xdr:colOff>9525</xdr:colOff>
      <xdr:row>49</xdr:row>
      <xdr:rowOff>19051</xdr:rowOff>
    </xdr:from>
    <xdr:to>
      <xdr:col>17</xdr:col>
      <xdr:colOff>19050</xdr:colOff>
      <xdr:row>64</xdr:row>
      <xdr:rowOff>76201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114299</xdr:colOff>
      <xdr:row>45</xdr:row>
      <xdr:rowOff>0</xdr:rowOff>
    </xdr:from>
    <xdr:to>
      <xdr:col>17</xdr:col>
      <xdr:colOff>809625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14299" y="10058400"/>
          <a:ext cx="1465897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0</xdr:colOff>
      <xdr:row>1</xdr:row>
      <xdr:rowOff>285749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CB167A-ADEB-4E52-A1B1-EA86C02B06AA}"/>
            </a:ext>
          </a:extLst>
        </xdr:cNvPr>
        <xdr:cNvSpPr/>
      </xdr:nvSpPr>
      <xdr:spPr>
        <a:xfrm flipH="1">
          <a:off x="15563850" y="200025"/>
          <a:ext cx="819150" cy="285749"/>
        </a:xfrm>
        <a:prstGeom prst="homePlate">
          <a:avLst>
            <a:gd name="adj" fmla="val 66036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8661</xdr:colOff>
      <xdr:row>1</xdr:row>
      <xdr:rowOff>8659</xdr:rowOff>
    </xdr:from>
    <xdr:to>
      <xdr:col>18</xdr:col>
      <xdr:colOff>781600</xdr:colOff>
      <xdr:row>1</xdr:row>
      <xdr:rowOff>435841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3911" y="227734"/>
          <a:ext cx="14602690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4</xdr:col>
      <xdr:colOff>809626</xdr:colOff>
      <xdr:row>49</xdr:row>
      <xdr:rowOff>28576</xdr:rowOff>
    </xdr:from>
    <xdr:to>
      <xdr:col>13</xdr:col>
      <xdr:colOff>258705</xdr:colOff>
      <xdr:row>65</xdr:row>
      <xdr:rowOff>9526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45</xdr:row>
      <xdr:rowOff>0</xdr:rowOff>
    </xdr:from>
    <xdr:to>
      <xdr:col>18</xdr:col>
      <xdr:colOff>28575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95249" y="10058400"/>
          <a:ext cx="146685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95250</xdr:colOff>
      <xdr:row>1</xdr:row>
      <xdr:rowOff>352425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30E83C-9B15-4773-A47F-7ACF057CF84F}"/>
            </a:ext>
          </a:extLst>
        </xdr:cNvPr>
        <xdr:cNvSpPr/>
      </xdr:nvSpPr>
      <xdr:spPr>
        <a:xfrm flipH="1">
          <a:off x="15592425" y="219075"/>
          <a:ext cx="914400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21</xdr:col>
      <xdr:colOff>63500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3350" y="238125"/>
          <a:ext cx="14678025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5</xdr:col>
      <xdr:colOff>19051</xdr:colOff>
      <xdr:row>48</xdr:row>
      <xdr:rowOff>485775</xdr:rowOff>
    </xdr:from>
    <xdr:to>
      <xdr:col>16</xdr:col>
      <xdr:colOff>771525</xdr:colOff>
      <xdr:row>66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114299</xdr:colOff>
      <xdr:row>45</xdr:row>
      <xdr:rowOff>0</xdr:rowOff>
    </xdr:from>
    <xdr:to>
      <xdr:col>18</xdr:col>
      <xdr:colOff>19050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14299" y="10048875"/>
          <a:ext cx="1469707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22</xdr:col>
      <xdr:colOff>800100</xdr:colOff>
      <xdr:row>1</xdr:row>
      <xdr:rowOff>381000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3CF1A5-ED21-45DD-AE41-03F13548710D}"/>
            </a:ext>
          </a:extLst>
        </xdr:cNvPr>
        <xdr:cNvSpPr/>
      </xdr:nvSpPr>
      <xdr:spPr>
        <a:xfrm flipH="1">
          <a:off x="15573375" y="219075"/>
          <a:ext cx="800100" cy="3810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208683</xdr:rowOff>
    </xdr:from>
    <xdr:to>
      <xdr:col>26</xdr:col>
      <xdr:colOff>28576</xdr:colOff>
      <xdr:row>1</xdr:row>
      <xdr:rowOff>781049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57150" y="208683"/>
          <a:ext cx="14697076" cy="79144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</a:t>
          </a:r>
        </a:p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 Superior de Justicia</a:t>
          </a:r>
        </a:p>
      </xdr:txBody>
    </xdr:sp>
    <xdr:clientData/>
  </xdr:twoCellAnchor>
  <xdr:twoCellAnchor>
    <xdr:from>
      <xdr:col>4</xdr:col>
      <xdr:colOff>800101</xdr:colOff>
      <xdr:row>49</xdr:row>
      <xdr:rowOff>9526</xdr:rowOff>
    </xdr:from>
    <xdr:to>
      <xdr:col>17</xdr:col>
      <xdr:colOff>0</xdr:colOff>
      <xdr:row>65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28573</xdr:colOff>
      <xdr:row>45</xdr:row>
      <xdr:rowOff>0</xdr:rowOff>
    </xdr:from>
    <xdr:to>
      <xdr:col>18</xdr:col>
      <xdr:colOff>66674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95248" y="10372725"/>
          <a:ext cx="147066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9526</xdr:colOff>
      <xdr:row>1</xdr:row>
      <xdr:rowOff>285749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6C5B9D-89BD-40A4-9BC5-BCABA8E67635}"/>
            </a:ext>
          </a:extLst>
        </xdr:cNvPr>
        <xdr:cNvSpPr/>
      </xdr:nvSpPr>
      <xdr:spPr>
        <a:xfrm flipH="1">
          <a:off x="15563850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7"/>
  <sheetViews>
    <sheetView workbookViewId="0">
      <selection activeCell="A16" sqref="A16"/>
    </sheetView>
  </sheetViews>
  <sheetFormatPr baseColWidth="10" defaultColWidth="11.42578125" defaultRowHeight="12.75" x14ac:dyDescent="0.2"/>
  <cols>
    <col min="1" max="1" width="12.7109375" style="2" customWidth="1"/>
    <col min="2" max="2" width="12.85546875" style="2" customWidth="1"/>
    <col min="3" max="3" width="11.855468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2" ht="15" customHeight="1" x14ac:dyDescent="0.2">
      <c r="A1" s="1" t="s">
        <v>74</v>
      </c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25">
      <c r="A3" s="1"/>
      <c r="B3" s="1"/>
      <c r="C3" s="1"/>
      <c r="E3" s="3"/>
    </row>
    <row r="4" spans="1:12" ht="15" customHeight="1" x14ac:dyDescent="0.25">
      <c r="A4" s="1"/>
      <c r="B4" s="1"/>
      <c r="C4" s="1"/>
      <c r="E4" s="3"/>
    </row>
    <row r="5" spans="1:12" ht="15" customHeight="1" x14ac:dyDescent="0.25">
      <c r="A5" s="7"/>
      <c r="B5" s="7"/>
      <c r="C5" s="7"/>
      <c r="E5" s="3"/>
      <c r="J5"/>
      <c r="K5"/>
    </row>
    <row r="6" spans="1:12" ht="15" customHeight="1" x14ac:dyDescent="0.2">
      <c r="A6" s="7"/>
      <c r="B6" s="7"/>
      <c r="C6" s="7"/>
    </row>
    <row r="7" spans="1:12" ht="15" customHeight="1" x14ac:dyDescent="0.2">
      <c r="A7" s="8"/>
      <c r="B7" s="8"/>
      <c r="C7" s="8"/>
    </row>
    <row r="8" spans="1:12" ht="15" customHeight="1" x14ac:dyDescent="0.2">
      <c r="B8" s="4"/>
      <c r="C8" s="4"/>
    </row>
    <row r="9" spans="1:12" ht="15" customHeight="1" x14ac:dyDescent="0.2">
      <c r="B9" s="4"/>
      <c r="C9" s="4"/>
    </row>
    <row r="10" spans="1:12" ht="15" customHeight="1" x14ac:dyDescent="0.2">
      <c r="B10" s="4"/>
      <c r="C10" s="4"/>
    </row>
    <row r="11" spans="1:12" ht="15" customHeight="1" x14ac:dyDescent="0.2">
      <c r="B11" s="4"/>
      <c r="C11" s="4"/>
    </row>
    <row r="12" spans="1:12" ht="30" customHeight="1" x14ac:dyDescent="0.2">
      <c r="B12" s="4"/>
      <c r="C12" s="4"/>
    </row>
    <row r="13" spans="1:12" ht="27.75" customHeight="1" x14ac:dyDescent="0.2">
      <c r="B13" s="5"/>
      <c r="C13" s="4"/>
    </row>
    <row r="14" spans="1:12" ht="20.100000000000001" customHeight="1" x14ac:dyDescent="0.2">
      <c r="B14" s="64" t="s">
        <v>20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</row>
    <row r="15" spans="1:12" ht="20.100000000000001" customHeight="1" x14ac:dyDescent="0.2">
      <c r="B15" s="64" t="s">
        <v>85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</row>
    <row r="16" spans="1:12" ht="20.100000000000001" customHeight="1" x14ac:dyDescent="0.2">
      <c r="B16" s="64" t="s">
        <v>47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</row>
    <row r="17" spans="2:14" ht="20.100000000000001" customHeight="1" x14ac:dyDescent="0.2">
      <c r="B17" s="64" t="s">
        <v>48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</row>
    <row r="18" spans="2:14" ht="20.100000000000001" customHeight="1" x14ac:dyDescent="0.2">
      <c r="B18" s="64" t="s">
        <v>49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</row>
    <row r="19" spans="2:14" ht="20.100000000000001" customHeight="1" x14ac:dyDescent="0.2">
      <c r="B19" s="64" t="s">
        <v>50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spans="2:14" ht="20.100000000000001" customHeight="1" x14ac:dyDescent="0.2">
      <c r="B20" s="64" t="s">
        <v>55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</row>
    <row r="21" spans="2:14" ht="20.100000000000001" customHeight="1" x14ac:dyDescent="0.2">
      <c r="B21" s="64" t="s">
        <v>52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</row>
    <row r="22" spans="2:14" ht="20.100000000000001" customHeight="1" x14ac:dyDescent="0.2">
      <c r="B22" s="64" t="s">
        <v>51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</row>
    <row r="23" spans="2:14" ht="20.100000000000001" customHeight="1" x14ac:dyDescent="0.2">
      <c r="B23" s="64" t="s">
        <v>54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/>
      <c r="N23"/>
    </row>
    <row r="24" spans="2:14" ht="20.100000000000001" customHeight="1" x14ac:dyDescent="0.2">
      <c r="B24" s="64" t="s">
        <v>53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/>
      <c r="N24"/>
    </row>
    <row r="25" spans="2:14" ht="18.75" customHeight="1" x14ac:dyDescent="0.2">
      <c r="B25" s="64" t="s">
        <v>69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</row>
    <row r="26" spans="2:14" ht="18.75" customHeight="1" x14ac:dyDescent="0.2">
      <c r="B26" s="64" t="s">
        <v>21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</row>
    <row r="27" spans="2:14" ht="18.75" customHeight="1" x14ac:dyDescent="0.2">
      <c r="B27" s="64" t="s">
        <v>22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</row>
  </sheetData>
  <mergeCells count="14">
    <mergeCell ref="B20:L20"/>
    <mergeCell ref="B14:L14"/>
    <mergeCell ref="B16:L16"/>
    <mergeCell ref="B17:L17"/>
    <mergeCell ref="B18:L18"/>
    <mergeCell ref="B19:L19"/>
    <mergeCell ref="B15:L15"/>
    <mergeCell ref="B26:L26"/>
    <mergeCell ref="B27:L27"/>
    <mergeCell ref="B21:L21"/>
    <mergeCell ref="B22:L22"/>
    <mergeCell ref="B23:L23"/>
    <mergeCell ref="B25:L25"/>
    <mergeCell ref="B24:L24"/>
  </mergeCells>
  <phoneticPr fontId="7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6:D26" location="Provincias!A1" display="Datos por provincias" xr:uid="{00000000-0004-0000-0000-000007000000}"/>
    <hyperlink ref="B27:E27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5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  <hyperlink ref="B14:L14" location="'Resumen '!A1" display="Resumen" xr:uid="{298F3225-CE6A-4F76-819E-FD8B36373F5E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Z68"/>
  <sheetViews>
    <sheetView topLeftCell="A19" zoomScale="70" zoomScaleNormal="70" workbookViewId="0">
      <selection activeCell="V54" sqref="V54"/>
    </sheetView>
  </sheetViews>
  <sheetFormatPr baseColWidth="10" defaultColWidth="11.42578125" defaultRowHeight="12.75" x14ac:dyDescent="0.2"/>
  <cols>
    <col min="1" max="1" width="1.28515625" style="2" customWidth="1"/>
    <col min="2" max="2" width="35.7109375" style="2" customWidth="1"/>
    <col min="3" max="13" width="12.28515625" style="2" customWidth="1"/>
    <col min="14" max="14" width="12" style="2" hidden="1" customWidth="1"/>
    <col min="15" max="15" width="11.5703125" style="2" hidden="1" customWidth="1"/>
    <col min="16" max="18" width="12.28515625" style="2" hidden="1" customWidth="1"/>
    <col min="19" max="19" width="11.42578125" style="2" customWidth="1"/>
    <col min="20" max="20" width="12.28515625" style="2" hidden="1" customWidth="1"/>
    <col min="21" max="21" width="10.7109375" style="2" hidden="1" customWidth="1"/>
    <col min="22" max="24" width="12.28515625" style="2" customWidth="1"/>
    <col min="25" max="25" width="14.140625" style="2" hidden="1" customWidth="1"/>
    <col min="26" max="26" width="16.85546875" style="2" hidden="1" customWidth="1"/>
    <col min="27" max="68" width="12.28515625" style="2" customWidth="1"/>
    <col min="69" max="16384" width="11.42578125" style="2"/>
  </cols>
  <sheetData>
    <row r="1" spans="1:10" ht="17.25" customHeight="1" x14ac:dyDescent="0.2">
      <c r="J1" s="6"/>
    </row>
    <row r="2" spans="1:10" ht="63" customHeight="1" x14ac:dyDescent="0.2">
      <c r="A2" s="41"/>
      <c r="B2" s="42"/>
      <c r="C2" s="11"/>
      <c r="D2"/>
      <c r="E2"/>
      <c r="F2"/>
    </row>
    <row r="3" spans="1:10" ht="13.5" customHeight="1" x14ac:dyDescent="0.2"/>
    <row r="4" spans="1:10" ht="39" customHeight="1" x14ac:dyDescent="0.2">
      <c r="B4" s="13"/>
      <c r="C4" s="23">
        <v>2024</v>
      </c>
      <c r="D4" s="23">
        <v>2025</v>
      </c>
    </row>
    <row r="5" spans="1:10" ht="17.100000000000001" customHeight="1" thickBot="1" x14ac:dyDescent="0.25">
      <c r="B5" s="37" t="s">
        <v>0</v>
      </c>
      <c r="C5" s="26">
        <v>2355</v>
      </c>
      <c r="D5" s="26">
        <v>2381</v>
      </c>
      <c r="F5" s="15"/>
      <c r="G5" s="15"/>
    </row>
    <row r="6" spans="1:10" ht="17.100000000000001" customHeight="1" thickBot="1" x14ac:dyDescent="0.25">
      <c r="B6" s="37" t="s">
        <v>1</v>
      </c>
      <c r="C6" s="26">
        <v>369</v>
      </c>
      <c r="D6" s="26">
        <v>380</v>
      </c>
      <c r="F6" s="15"/>
      <c r="G6" s="15"/>
    </row>
    <row r="7" spans="1:10" ht="17.100000000000001" customHeight="1" thickBot="1" x14ac:dyDescent="0.25">
      <c r="B7" s="37" t="s">
        <v>70</v>
      </c>
      <c r="C7" s="26">
        <v>356</v>
      </c>
      <c r="D7" s="26">
        <v>355</v>
      </c>
      <c r="F7" s="15"/>
      <c r="G7" s="15"/>
    </row>
    <row r="8" spans="1:10" ht="17.100000000000001" customHeight="1" thickBot="1" x14ac:dyDescent="0.25">
      <c r="B8" s="37" t="s">
        <v>39</v>
      </c>
      <c r="C8" s="26">
        <v>448</v>
      </c>
      <c r="D8" s="26">
        <v>477</v>
      </c>
      <c r="F8" s="15"/>
      <c r="G8" s="15"/>
    </row>
    <row r="9" spans="1:10" ht="17.100000000000001" customHeight="1" thickBot="1" x14ac:dyDescent="0.25">
      <c r="B9" s="37" t="s">
        <v>2</v>
      </c>
      <c r="C9" s="26">
        <v>694</v>
      </c>
      <c r="D9" s="26">
        <v>748</v>
      </c>
      <c r="F9" s="15"/>
      <c r="G9" s="15"/>
    </row>
    <row r="10" spans="1:10" ht="17.100000000000001" customHeight="1" thickBot="1" x14ac:dyDescent="0.25">
      <c r="B10" s="37" t="s">
        <v>3</v>
      </c>
      <c r="C10" s="26">
        <v>135</v>
      </c>
      <c r="D10" s="26">
        <v>155</v>
      </c>
      <c r="F10" s="15"/>
      <c r="G10" s="15"/>
    </row>
    <row r="11" spans="1:10" ht="17.100000000000001" customHeight="1" thickBot="1" x14ac:dyDescent="0.25">
      <c r="B11" s="37" t="s">
        <v>38</v>
      </c>
      <c r="C11" s="26">
        <v>568</v>
      </c>
      <c r="D11" s="26">
        <v>557</v>
      </c>
      <c r="F11" s="15"/>
      <c r="G11" s="15"/>
    </row>
    <row r="12" spans="1:10" ht="17.100000000000001" customHeight="1" thickBot="1" x14ac:dyDescent="0.25">
      <c r="B12" s="37" t="s">
        <v>23</v>
      </c>
      <c r="C12" s="26">
        <v>452</v>
      </c>
      <c r="D12" s="26">
        <v>495</v>
      </c>
      <c r="F12" s="15"/>
      <c r="G12" s="15"/>
    </row>
    <row r="13" spans="1:10" ht="17.100000000000001" customHeight="1" thickBot="1" x14ac:dyDescent="0.25">
      <c r="B13" s="37" t="s">
        <v>10</v>
      </c>
      <c r="C13" s="26">
        <v>2466</v>
      </c>
      <c r="D13" s="26">
        <v>2456</v>
      </c>
      <c r="F13" s="15"/>
      <c r="G13" s="15"/>
    </row>
    <row r="14" spans="1:10" ht="17.100000000000001" customHeight="1" thickBot="1" x14ac:dyDescent="0.25">
      <c r="B14" s="37" t="s">
        <v>40</v>
      </c>
      <c r="C14" s="26">
        <v>1471</v>
      </c>
      <c r="D14" s="26">
        <v>1530</v>
      </c>
      <c r="F14" s="15"/>
      <c r="G14" s="15"/>
    </row>
    <row r="15" spans="1:10" ht="17.100000000000001" customHeight="1" thickBot="1" x14ac:dyDescent="0.25">
      <c r="B15" s="37" t="s">
        <v>11</v>
      </c>
      <c r="C15" s="26">
        <v>298</v>
      </c>
      <c r="D15" s="26">
        <v>335</v>
      </c>
      <c r="F15" s="15"/>
      <c r="G15" s="15"/>
    </row>
    <row r="16" spans="1:10" ht="17.100000000000001" customHeight="1" thickBot="1" x14ac:dyDescent="0.25">
      <c r="B16" s="37" t="s">
        <v>4</v>
      </c>
      <c r="C16" s="26">
        <v>763</v>
      </c>
      <c r="D16" s="26">
        <v>922</v>
      </c>
      <c r="F16" s="15"/>
      <c r="G16" s="15"/>
    </row>
    <row r="17" spans="2:7" ht="17.100000000000001" customHeight="1" thickBot="1" x14ac:dyDescent="0.25">
      <c r="B17" s="37" t="s">
        <v>71</v>
      </c>
      <c r="C17" s="26">
        <v>1447</v>
      </c>
      <c r="D17" s="26">
        <v>1547</v>
      </c>
      <c r="F17" s="15"/>
      <c r="G17" s="15"/>
    </row>
    <row r="18" spans="2:7" ht="17.100000000000001" customHeight="1" thickBot="1" x14ac:dyDescent="0.25">
      <c r="B18" s="37" t="s">
        <v>72</v>
      </c>
      <c r="C18" s="26">
        <v>444</v>
      </c>
      <c r="D18" s="26">
        <v>459</v>
      </c>
      <c r="F18" s="15"/>
      <c r="G18" s="15"/>
    </row>
    <row r="19" spans="2:7" ht="17.100000000000001" customHeight="1" thickBot="1" x14ac:dyDescent="0.25">
      <c r="B19" s="37" t="s">
        <v>73</v>
      </c>
      <c r="C19" s="26">
        <v>208</v>
      </c>
      <c r="D19" s="26">
        <v>201</v>
      </c>
      <c r="F19" s="15"/>
      <c r="G19" s="15"/>
    </row>
    <row r="20" spans="2:7" ht="17.100000000000001" customHeight="1" thickBot="1" x14ac:dyDescent="0.25">
      <c r="B20" s="37" t="s">
        <v>24</v>
      </c>
      <c r="C20" s="26">
        <v>502</v>
      </c>
      <c r="D20" s="26">
        <v>535</v>
      </c>
      <c r="F20" s="15"/>
      <c r="G20" s="15"/>
    </row>
    <row r="21" spans="2:7" ht="17.100000000000001" customHeight="1" thickBot="1" x14ac:dyDescent="0.25">
      <c r="B21" s="37" t="s">
        <v>5</v>
      </c>
      <c r="C21" s="26">
        <v>69</v>
      </c>
      <c r="D21" s="26">
        <v>58</v>
      </c>
      <c r="F21" s="15"/>
      <c r="G21" s="15"/>
    </row>
    <row r="22" spans="2:7" ht="17.100000000000001" customHeight="1" thickBot="1" x14ac:dyDescent="0.25">
      <c r="B22" s="38" t="s">
        <v>12</v>
      </c>
      <c r="C22" s="39">
        <v>13045</v>
      </c>
      <c r="D22" s="39">
        <v>13591</v>
      </c>
      <c r="F22" s="15"/>
      <c r="G22" s="15"/>
    </row>
    <row r="25" spans="2:7" ht="39" customHeight="1" x14ac:dyDescent="0.2">
      <c r="B25" s="13"/>
      <c r="C25" s="24" t="s">
        <v>86</v>
      </c>
    </row>
    <row r="26" spans="2:7" ht="17.100000000000001" customHeight="1" thickBot="1" x14ac:dyDescent="0.25">
      <c r="B26" s="37" t="s">
        <v>0</v>
      </c>
      <c r="C26" s="45">
        <f t="shared" ref="C26:C43" si="0">+(D5-C5)/C5</f>
        <v>1.1040339702760084E-2</v>
      </c>
    </row>
    <row r="27" spans="2:7" ht="17.100000000000001" customHeight="1" thickBot="1" x14ac:dyDescent="0.25">
      <c r="B27" s="37" t="s">
        <v>1</v>
      </c>
      <c r="C27" s="45">
        <f t="shared" si="0"/>
        <v>2.9810298102981029E-2</v>
      </c>
    </row>
    <row r="28" spans="2:7" ht="17.100000000000001" customHeight="1" thickBot="1" x14ac:dyDescent="0.25">
      <c r="B28" s="37" t="s">
        <v>70</v>
      </c>
      <c r="C28" s="45">
        <f t="shared" si="0"/>
        <v>-2.8089887640449437E-3</v>
      </c>
    </row>
    <row r="29" spans="2:7" ht="17.100000000000001" customHeight="1" thickBot="1" x14ac:dyDescent="0.25">
      <c r="B29" s="37" t="s">
        <v>39</v>
      </c>
      <c r="C29" s="45">
        <f t="shared" si="0"/>
        <v>6.4732142857142863E-2</v>
      </c>
    </row>
    <row r="30" spans="2:7" ht="17.100000000000001" customHeight="1" thickBot="1" x14ac:dyDescent="0.25">
      <c r="B30" s="37" t="s">
        <v>2</v>
      </c>
      <c r="C30" s="45">
        <f t="shared" si="0"/>
        <v>7.7809798270893377E-2</v>
      </c>
    </row>
    <row r="31" spans="2:7" ht="17.100000000000001" customHeight="1" thickBot="1" x14ac:dyDescent="0.25">
      <c r="B31" s="37" t="s">
        <v>3</v>
      </c>
      <c r="C31" s="45">
        <f t="shared" si="0"/>
        <v>0.14814814814814814</v>
      </c>
    </row>
    <row r="32" spans="2:7" ht="17.100000000000001" customHeight="1" thickBot="1" x14ac:dyDescent="0.25">
      <c r="B32" s="37" t="s">
        <v>38</v>
      </c>
      <c r="C32" s="45">
        <f t="shared" si="0"/>
        <v>-1.936619718309859E-2</v>
      </c>
    </row>
    <row r="33" spans="1:26" ht="17.100000000000001" customHeight="1" thickBot="1" x14ac:dyDescent="0.25">
      <c r="B33" s="37" t="s">
        <v>23</v>
      </c>
      <c r="C33" s="45">
        <f t="shared" si="0"/>
        <v>9.5132743362831854E-2</v>
      </c>
    </row>
    <row r="34" spans="1:26" ht="17.100000000000001" customHeight="1" thickBot="1" x14ac:dyDescent="0.25">
      <c r="B34" s="37" t="s">
        <v>10</v>
      </c>
      <c r="C34" s="45">
        <f t="shared" si="0"/>
        <v>-4.0551500405515001E-3</v>
      </c>
    </row>
    <row r="35" spans="1:26" ht="17.100000000000001" customHeight="1" thickBot="1" x14ac:dyDescent="0.25">
      <c r="B35" s="37" t="s">
        <v>40</v>
      </c>
      <c r="C35" s="45">
        <f t="shared" si="0"/>
        <v>4.010876954452753E-2</v>
      </c>
    </row>
    <row r="36" spans="1:26" ht="17.100000000000001" customHeight="1" thickBot="1" x14ac:dyDescent="0.25">
      <c r="B36" s="37" t="s">
        <v>11</v>
      </c>
      <c r="C36" s="45">
        <f t="shared" si="0"/>
        <v>0.12416107382550336</v>
      </c>
    </row>
    <row r="37" spans="1:26" ht="17.100000000000001" customHeight="1" thickBot="1" x14ac:dyDescent="0.25">
      <c r="B37" s="37" t="s">
        <v>4</v>
      </c>
      <c r="C37" s="45">
        <f t="shared" si="0"/>
        <v>0.20838794233289645</v>
      </c>
    </row>
    <row r="38" spans="1:26" ht="17.100000000000001" customHeight="1" thickBot="1" x14ac:dyDescent="0.25">
      <c r="B38" s="37" t="s">
        <v>71</v>
      </c>
      <c r="C38" s="45">
        <f t="shared" si="0"/>
        <v>6.9108500345542501E-2</v>
      </c>
    </row>
    <row r="39" spans="1:26" ht="17.100000000000001" customHeight="1" thickBot="1" x14ac:dyDescent="0.25">
      <c r="B39" s="37" t="s">
        <v>72</v>
      </c>
      <c r="C39" s="45">
        <f t="shared" si="0"/>
        <v>3.3783783783783786E-2</v>
      </c>
    </row>
    <row r="40" spans="1:26" ht="17.100000000000001" customHeight="1" thickBot="1" x14ac:dyDescent="0.25">
      <c r="B40" s="37" t="s">
        <v>73</v>
      </c>
      <c r="C40" s="45">
        <f t="shared" si="0"/>
        <v>-3.3653846153846152E-2</v>
      </c>
    </row>
    <row r="41" spans="1:26" ht="17.100000000000001" customHeight="1" thickBot="1" x14ac:dyDescent="0.25">
      <c r="B41" s="37" t="s">
        <v>24</v>
      </c>
      <c r="C41" s="45">
        <f t="shared" si="0"/>
        <v>6.5737051792828682E-2</v>
      </c>
    </row>
    <row r="42" spans="1:26" ht="17.100000000000001" customHeight="1" thickBot="1" x14ac:dyDescent="0.25">
      <c r="B42" s="37" t="s">
        <v>5</v>
      </c>
      <c r="C42" s="45">
        <f t="shared" si="0"/>
        <v>-0.15942028985507245</v>
      </c>
    </row>
    <row r="43" spans="1:26" ht="17.100000000000001" customHeight="1" thickBot="1" x14ac:dyDescent="0.25">
      <c r="B43" s="38" t="s">
        <v>12</v>
      </c>
      <c r="C43" s="46">
        <f t="shared" si="0"/>
        <v>4.1855116903027983E-2</v>
      </c>
    </row>
    <row r="46" spans="1:26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39" customHeight="1" x14ac:dyDescent="0.2">
      <c r="A49" s="56"/>
      <c r="B49" s="56"/>
      <c r="C49" s="23">
        <v>2024</v>
      </c>
      <c r="D49" s="23">
        <v>2025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>
        <v>2024</v>
      </c>
      <c r="Q49" s="56"/>
      <c r="R49" s="56"/>
      <c r="S49" s="56"/>
      <c r="Y49" s="56">
        <v>2025</v>
      </c>
      <c r="Z49" s="2">
        <v>2024</v>
      </c>
    </row>
    <row r="50" spans="1:26" ht="15" thickBot="1" x14ac:dyDescent="0.25">
      <c r="A50" s="56"/>
      <c r="B50" s="37" t="s">
        <v>76</v>
      </c>
      <c r="C50" s="55">
        <f>+C5/$Z50*100000</f>
        <v>26.758243868385346</v>
      </c>
      <c r="D50" s="55">
        <f>+D5/$Y50*100000</f>
        <v>26.944182314228012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>
        <v>8642185</v>
      </c>
      <c r="P50" s="56">
        <v>8801026</v>
      </c>
      <c r="Q50" s="56"/>
      <c r="R50" s="56"/>
      <c r="S50" s="56"/>
      <c r="Y50" s="56">
        <v>8836787</v>
      </c>
      <c r="Z50" s="2">
        <v>8801026</v>
      </c>
    </row>
    <row r="51" spans="1:26" ht="15" thickBot="1" x14ac:dyDescent="0.25">
      <c r="A51" s="56"/>
      <c r="B51" s="37" t="s">
        <v>77</v>
      </c>
      <c r="C51" s="55">
        <f t="shared" ref="C51:C66" si="1">+C6/$Z51*100000</f>
        <v>27.301158412567116</v>
      </c>
      <c r="D51" s="55">
        <f t="shared" ref="D51:D66" si="2">+D6/$Y51*100000</f>
        <v>27.965605249291293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>
        <v>1326261</v>
      </c>
      <c r="P51" s="56">
        <v>1351591</v>
      </c>
      <c r="Q51" s="56"/>
      <c r="R51" s="56"/>
      <c r="S51" s="56"/>
      <c r="Y51" s="56">
        <v>1358812</v>
      </c>
      <c r="Z51" s="2">
        <v>1351591</v>
      </c>
    </row>
    <row r="52" spans="1:26" ht="15" thickBot="1" x14ac:dyDescent="0.25">
      <c r="A52" s="56"/>
      <c r="B52" s="37" t="s">
        <v>78</v>
      </c>
      <c r="C52" s="55">
        <f t="shared" si="1"/>
        <v>35.261524625123435</v>
      </c>
      <c r="D52" s="55">
        <f t="shared" si="2"/>
        <v>35.026131467377844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>
        <v>1011792</v>
      </c>
      <c r="P52" s="56">
        <v>1009599</v>
      </c>
      <c r="Q52" s="56"/>
      <c r="R52" s="56"/>
      <c r="S52" s="56"/>
      <c r="Y52" s="56">
        <v>1013529</v>
      </c>
      <c r="Z52" s="2">
        <v>1009599</v>
      </c>
    </row>
    <row r="53" spans="1:26" ht="15" thickBot="1" x14ac:dyDescent="0.25">
      <c r="A53" s="56"/>
      <c r="B53" s="37" t="s">
        <v>39</v>
      </c>
      <c r="C53" s="55">
        <f t="shared" si="1"/>
        <v>36.370485351137553</v>
      </c>
      <c r="D53" s="55">
        <f t="shared" si="2"/>
        <v>38.546077512363837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>
        <v>1173008</v>
      </c>
      <c r="P53" s="56">
        <v>1231768</v>
      </c>
      <c r="Q53" s="56"/>
      <c r="R53" s="56"/>
      <c r="S53" s="56"/>
      <c r="Y53" s="56">
        <v>1237480</v>
      </c>
      <c r="Z53" s="2">
        <v>1231768</v>
      </c>
    </row>
    <row r="54" spans="1:26" ht="15" thickBot="1" x14ac:dyDescent="0.25">
      <c r="A54" s="56"/>
      <c r="B54" s="37" t="s">
        <v>2</v>
      </c>
      <c r="C54" s="55">
        <f t="shared" si="1"/>
        <v>30.999386265753184</v>
      </c>
      <c r="D54" s="55">
        <f t="shared" si="2"/>
        <v>33.244799055634367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>
        <v>2172944</v>
      </c>
      <c r="P54" s="56">
        <v>2238754</v>
      </c>
      <c r="Q54" s="56"/>
      <c r="R54" s="56"/>
      <c r="S54" s="56"/>
      <c r="Y54" s="56">
        <v>2249976</v>
      </c>
      <c r="Z54" s="2">
        <v>2238754</v>
      </c>
    </row>
    <row r="55" spans="1:26" ht="15" thickBot="1" x14ac:dyDescent="0.25">
      <c r="A55" s="56"/>
      <c r="B55" s="37" t="s">
        <v>3</v>
      </c>
      <c r="C55" s="55">
        <f t="shared" si="1"/>
        <v>22.848400019632699</v>
      </c>
      <c r="D55" s="55">
        <f t="shared" si="2"/>
        <v>26.095857661407088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>
        <v>584507</v>
      </c>
      <c r="P55" s="56">
        <v>590851</v>
      </c>
      <c r="Q55" s="56"/>
      <c r="R55" s="56"/>
      <c r="S55" s="56"/>
      <c r="Y55" s="56">
        <v>593964</v>
      </c>
      <c r="Z55" s="2">
        <v>590851</v>
      </c>
    </row>
    <row r="56" spans="1:26" ht="15" thickBot="1" x14ac:dyDescent="0.25">
      <c r="A56" s="56"/>
      <c r="B56" s="37" t="s">
        <v>571</v>
      </c>
      <c r="C56" s="55">
        <f t="shared" si="1"/>
        <v>23.748976661613039</v>
      </c>
      <c r="D56" s="55">
        <f t="shared" si="2"/>
        <v>23.222847613091513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>
        <v>2383139</v>
      </c>
      <c r="P56" s="56">
        <v>2391682</v>
      </c>
      <c r="Q56" s="56"/>
      <c r="R56" s="56"/>
      <c r="S56" s="56"/>
      <c r="Y56" s="56">
        <v>2398500</v>
      </c>
      <c r="Z56" s="2">
        <v>2391682</v>
      </c>
    </row>
    <row r="57" spans="1:26" ht="15" thickBot="1" x14ac:dyDescent="0.25">
      <c r="A57" s="56"/>
      <c r="B57" s="37" t="s">
        <v>79</v>
      </c>
      <c r="C57" s="55">
        <f t="shared" si="1"/>
        <v>21.478469497484596</v>
      </c>
      <c r="D57" s="55">
        <f t="shared" si="2"/>
        <v>23.357496151911494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>
        <v>2049562</v>
      </c>
      <c r="P57" s="56">
        <v>2104433</v>
      </c>
      <c r="Q57" s="56"/>
      <c r="R57" s="56"/>
      <c r="S57" s="56"/>
      <c r="Y57" s="56">
        <v>2119234</v>
      </c>
      <c r="Z57" s="2">
        <v>2104433</v>
      </c>
    </row>
    <row r="58" spans="1:26" ht="15" thickBot="1" x14ac:dyDescent="0.25">
      <c r="A58" s="56"/>
      <c r="B58" s="37" t="s">
        <v>10</v>
      </c>
      <c r="C58" s="55">
        <f t="shared" si="1"/>
        <v>30.777944370300858</v>
      </c>
      <c r="D58" s="55">
        <f t="shared" si="2"/>
        <v>30.148785977377361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>
        <v>7763362</v>
      </c>
      <c r="P58" s="56">
        <v>8012231</v>
      </c>
      <c r="Q58" s="56"/>
      <c r="R58" s="56"/>
      <c r="S58" s="56"/>
      <c r="Y58" s="56">
        <v>8146265</v>
      </c>
      <c r="Z58" s="2">
        <v>8012231</v>
      </c>
    </row>
    <row r="59" spans="1:26" ht="15" thickBot="1" x14ac:dyDescent="0.25">
      <c r="A59" s="56"/>
      <c r="B59" s="37" t="s">
        <v>80</v>
      </c>
      <c r="C59" s="55">
        <f t="shared" si="1"/>
        <v>27.654092608311078</v>
      </c>
      <c r="D59" s="55">
        <f t="shared" si="2"/>
        <v>28.250449652990312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>
        <v>5058138</v>
      </c>
      <c r="P59" s="56">
        <v>5319285</v>
      </c>
      <c r="Q59" s="56"/>
      <c r="R59" s="56"/>
      <c r="S59" s="56"/>
      <c r="Y59" s="56">
        <v>5415843</v>
      </c>
      <c r="Z59" s="2">
        <v>5319285</v>
      </c>
    </row>
    <row r="60" spans="1:26" ht="15" thickBot="1" x14ac:dyDescent="0.25">
      <c r="A60" s="56"/>
      <c r="B60" s="37" t="s">
        <v>11</v>
      </c>
      <c r="C60" s="55">
        <f t="shared" si="1"/>
        <v>28.254988949265226</v>
      </c>
      <c r="D60" s="55">
        <f t="shared" si="2"/>
        <v>31.855067998683957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>
        <v>1059501</v>
      </c>
      <c r="P60" s="56">
        <v>1054681</v>
      </c>
      <c r="Q60" s="56"/>
      <c r="R60" s="56"/>
      <c r="S60" s="56"/>
      <c r="Y60" s="56">
        <v>1051638</v>
      </c>
      <c r="Z60" s="2">
        <v>1054681</v>
      </c>
    </row>
    <row r="61" spans="1:26" ht="15" thickBot="1" x14ac:dyDescent="0.25">
      <c r="A61" s="56"/>
      <c r="B61" s="37" t="s">
        <v>4</v>
      </c>
      <c r="C61" s="55">
        <f t="shared" si="1"/>
        <v>28.198340400165122</v>
      </c>
      <c r="D61" s="55">
        <f t="shared" si="2"/>
        <v>33.982402128286154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>
        <v>2695645</v>
      </c>
      <c r="P61" s="56">
        <v>2705833</v>
      </c>
      <c r="Q61" s="56"/>
      <c r="R61" s="56"/>
      <c r="S61" s="56"/>
      <c r="Y61" s="56">
        <v>2713169</v>
      </c>
      <c r="Z61" s="2">
        <v>2705833</v>
      </c>
    </row>
    <row r="62" spans="1:26" ht="15" thickBot="1" x14ac:dyDescent="0.25">
      <c r="A62" s="56"/>
      <c r="B62" s="37" t="s">
        <v>81</v>
      </c>
      <c r="C62" s="55">
        <f t="shared" si="1"/>
        <v>20.644095788604456</v>
      </c>
      <c r="D62" s="55">
        <f t="shared" si="2"/>
        <v>21.675679985136679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>
        <v>6751251</v>
      </c>
      <c r="P62" s="56">
        <v>7009268</v>
      </c>
      <c r="Q62" s="56"/>
      <c r="R62" s="56"/>
      <c r="S62" s="56"/>
      <c r="Y62" s="56">
        <v>7137031</v>
      </c>
      <c r="Z62" s="2">
        <v>7009268</v>
      </c>
    </row>
    <row r="63" spans="1:26" ht="15" thickBot="1" x14ac:dyDescent="0.25">
      <c r="A63" s="56"/>
      <c r="B63" s="37" t="s">
        <v>82</v>
      </c>
      <c r="C63" s="55">
        <f t="shared" si="1"/>
        <v>28.307444347819434</v>
      </c>
      <c r="D63" s="55">
        <f t="shared" si="2"/>
        <v>28.883583426989979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>
        <v>1518486</v>
      </c>
      <c r="P63" s="56">
        <v>1568492</v>
      </c>
      <c r="Q63" s="56"/>
      <c r="R63" s="56"/>
      <c r="S63" s="56"/>
      <c r="Y63" s="56">
        <v>1589138</v>
      </c>
      <c r="Z63" s="2">
        <v>1568492</v>
      </c>
    </row>
    <row r="64" spans="1:26" ht="15" thickBot="1" x14ac:dyDescent="0.25">
      <c r="A64" s="56"/>
      <c r="B64" s="37" t="s">
        <v>83</v>
      </c>
      <c r="C64" s="55">
        <f t="shared" si="1"/>
        <v>30.663405731403309</v>
      </c>
      <c r="D64" s="55">
        <f t="shared" si="2"/>
        <v>29.407461594732993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>
        <v>661537</v>
      </c>
      <c r="P64" s="56">
        <v>678333</v>
      </c>
      <c r="Q64" s="56"/>
      <c r="R64" s="56"/>
      <c r="S64" s="56"/>
      <c r="Y64" s="56">
        <v>683500</v>
      </c>
      <c r="Z64" s="2">
        <v>678333</v>
      </c>
    </row>
    <row r="65" spans="1:26" ht="15" thickBot="1" x14ac:dyDescent="0.25">
      <c r="A65" s="56"/>
      <c r="B65" s="37" t="s">
        <v>84</v>
      </c>
      <c r="C65" s="55">
        <f t="shared" si="1"/>
        <v>22.534614424667055</v>
      </c>
      <c r="D65" s="55">
        <f t="shared" si="2"/>
        <v>23.85898315243616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>
        <v>2213993</v>
      </c>
      <c r="P65" s="56">
        <v>2227684</v>
      </c>
      <c r="Q65" s="56"/>
      <c r="R65" s="56"/>
      <c r="S65" s="56"/>
      <c r="Y65" s="56">
        <v>2242342</v>
      </c>
      <c r="Z65" s="2">
        <v>2227684</v>
      </c>
    </row>
    <row r="66" spans="1:26" ht="15" thickBot="1" x14ac:dyDescent="0.25">
      <c r="A66" s="56"/>
      <c r="B66" s="37" t="s">
        <v>5</v>
      </c>
      <c r="C66" s="55">
        <f t="shared" si="1"/>
        <v>21.284208967746711</v>
      </c>
      <c r="D66" s="55">
        <f t="shared" si="2"/>
        <v>17.721503516801818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>
        <v>319796</v>
      </c>
      <c r="P66" s="56">
        <v>324184</v>
      </c>
      <c r="Q66" s="56"/>
      <c r="R66" s="56"/>
      <c r="S66" s="56"/>
      <c r="Y66" s="56">
        <v>327286</v>
      </c>
      <c r="Z66" s="2">
        <v>324184</v>
      </c>
    </row>
    <row r="67" spans="1:26" ht="15" thickBot="1" x14ac:dyDescent="0.25">
      <c r="A67" s="56"/>
      <c r="B67" s="38" t="s">
        <v>12</v>
      </c>
      <c r="C67" s="57">
        <f>+C22/$Z67*100000</f>
        <v>26.830690731400107</v>
      </c>
      <c r="D67" s="57">
        <f>+D22/$Y67*100000</f>
        <v>27.672075782761805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>
        <v>47385107</v>
      </c>
      <c r="P67" s="56">
        <v>48619695</v>
      </c>
      <c r="Q67" s="56"/>
      <c r="R67" s="56"/>
      <c r="S67" s="56"/>
      <c r="Y67" s="56">
        <f>SUM(Y50:Y66)</f>
        <v>49114494</v>
      </c>
      <c r="Z67" s="2">
        <v>48619695</v>
      </c>
    </row>
    <row r="68" spans="1:26" ht="13.5" thickBot="1" x14ac:dyDescent="0.25">
      <c r="A68" s="56"/>
      <c r="B68" s="56"/>
      <c r="C68" s="55"/>
      <c r="D68" s="55"/>
      <c r="E68" s="55"/>
      <c r="F68" s="55"/>
      <c r="G68" s="55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Z70"/>
  <sheetViews>
    <sheetView topLeftCell="A26" zoomScaleNormal="100" workbookViewId="0">
      <selection activeCell="Y36" sqref="Y1:Z1048576"/>
    </sheetView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13" width="12.28515625" style="2" customWidth="1"/>
    <col min="14" max="14" width="12.140625" style="2" hidden="1" customWidth="1"/>
    <col min="15" max="15" width="14.28515625" style="2" hidden="1" customWidth="1"/>
    <col min="16" max="18" width="12.28515625" style="2" hidden="1" customWidth="1"/>
    <col min="19" max="19" width="11.42578125" style="2" customWidth="1"/>
    <col min="20" max="20" width="12.28515625" style="2" hidden="1" customWidth="1"/>
    <col min="21" max="21" width="10.7109375" style="2" hidden="1" customWidth="1"/>
    <col min="22" max="24" width="12.28515625" style="2" customWidth="1"/>
    <col min="25" max="25" width="13.42578125" style="2" hidden="1" customWidth="1"/>
    <col min="26" max="26" width="16.85546875" style="2" hidden="1" customWidth="1"/>
    <col min="27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3.25" customHeight="1" x14ac:dyDescent="0.2">
      <c r="A2" s="41"/>
      <c r="B2" s="41"/>
      <c r="C2" s="48"/>
      <c r="D2" s="48"/>
      <c r="E2" s="48"/>
      <c r="F2" s="48"/>
      <c r="G2"/>
      <c r="H2"/>
    </row>
    <row r="3" spans="1:10" ht="33" customHeight="1" x14ac:dyDescent="0.2"/>
    <row r="4" spans="1:10" ht="39" customHeight="1" x14ac:dyDescent="0.2">
      <c r="B4" s="13"/>
      <c r="C4" s="23">
        <v>2024</v>
      </c>
      <c r="D4" s="23">
        <v>2025</v>
      </c>
    </row>
    <row r="5" spans="1:10" ht="17.100000000000001" customHeight="1" thickBot="1" x14ac:dyDescent="0.25">
      <c r="B5" s="37" t="s">
        <v>0</v>
      </c>
      <c r="C5" s="26">
        <v>6355</v>
      </c>
      <c r="D5" s="26">
        <v>4812</v>
      </c>
      <c r="F5" s="15"/>
      <c r="G5" s="15"/>
    </row>
    <row r="6" spans="1:10" ht="17.100000000000001" customHeight="1" thickBot="1" x14ac:dyDescent="0.25">
      <c r="B6" s="37" t="s">
        <v>1</v>
      </c>
      <c r="C6" s="26">
        <v>609</v>
      </c>
      <c r="D6" s="26">
        <v>471</v>
      </c>
      <c r="F6" s="15"/>
      <c r="G6" s="15"/>
    </row>
    <row r="7" spans="1:10" ht="17.100000000000001" customHeight="1" thickBot="1" x14ac:dyDescent="0.25">
      <c r="B7" s="37" t="s">
        <v>70</v>
      </c>
      <c r="C7" s="26">
        <v>412</v>
      </c>
      <c r="D7" s="26">
        <v>371</v>
      </c>
      <c r="F7" s="15"/>
      <c r="G7" s="15"/>
    </row>
    <row r="8" spans="1:10" ht="17.100000000000001" customHeight="1" thickBot="1" x14ac:dyDescent="0.25">
      <c r="B8" s="37" t="s">
        <v>39</v>
      </c>
      <c r="C8" s="26">
        <v>735</v>
      </c>
      <c r="D8" s="26">
        <v>582</v>
      </c>
      <c r="F8" s="15"/>
      <c r="G8" s="15"/>
    </row>
    <row r="9" spans="1:10" ht="17.100000000000001" customHeight="1" thickBot="1" x14ac:dyDescent="0.25">
      <c r="B9" s="37" t="s">
        <v>2</v>
      </c>
      <c r="C9" s="26">
        <v>1926</v>
      </c>
      <c r="D9" s="26">
        <v>1391</v>
      </c>
      <c r="F9" s="15"/>
      <c r="G9" s="15"/>
    </row>
    <row r="10" spans="1:10" ht="17.100000000000001" customHeight="1" thickBot="1" x14ac:dyDescent="0.25">
      <c r="B10" s="37" t="s">
        <v>3</v>
      </c>
      <c r="C10" s="26">
        <v>276</v>
      </c>
      <c r="D10" s="26">
        <v>213</v>
      </c>
      <c r="F10" s="15"/>
      <c r="G10" s="15"/>
    </row>
    <row r="11" spans="1:10" ht="17.100000000000001" customHeight="1" thickBot="1" x14ac:dyDescent="0.25">
      <c r="B11" s="37" t="s">
        <v>38</v>
      </c>
      <c r="C11" s="26">
        <v>903</v>
      </c>
      <c r="D11" s="26">
        <v>773</v>
      </c>
      <c r="F11" s="15"/>
      <c r="G11" s="15"/>
    </row>
    <row r="12" spans="1:10" ht="17.100000000000001" customHeight="1" thickBot="1" x14ac:dyDescent="0.25">
      <c r="B12" s="37" t="s">
        <v>23</v>
      </c>
      <c r="C12" s="26">
        <v>1300</v>
      </c>
      <c r="D12" s="26">
        <v>1003</v>
      </c>
      <c r="F12" s="15"/>
      <c r="G12" s="15"/>
    </row>
    <row r="13" spans="1:10" ht="17.100000000000001" customHeight="1" thickBot="1" x14ac:dyDescent="0.25">
      <c r="B13" s="37" t="s">
        <v>10</v>
      </c>
      <c r="C13" s="26">
        <v>3665</v>
      </c>
      <c r="D13" s="26">
        <v>2928</v>
      </c>
      <c r="F13" s="15"/>
      <c r="G13" s="15"/>
    </row>
    <row r="14" spans="1:10" ht="17.100000000000001" customHeight="1" thickBot="1" x14ac:dyDescent="0.25">
      <c r="B14" s="37" t="s">
        <v>40</v>
      </c>
      <c r="C14" s="26">
        <v>3361</v>
      </c>
      <c r="D14" s="26">
        <v>2638</v>
      </c>
      <c r="F14" s="15"/>
      <c r="G14" s="15"/>
    </row>
    <row r="15" spans="1:10" ht="17.100000000000001" customHeight="1" thickBot="1" x14ac:dyDescent="0.25">
      <c r="B15" s="37" t="s">
        <v>11</v>
      </c>
      <c r="C15" s="26">
        <v>503</v>
      </c>
      <c r="D15" s="26">
        <v>384</v>
      </c>
      <c r="F15" s="15"/>
      <c r="G15" s="15"/>
    </row>
    <row r="16" spans="1:10" ht="17.100000000000001" customHeight="1" thickBot="1" x14ac:dyDescent="0.25">
      <c r="B16" s="37" t="s">
        <v>4</v>
      </c>
      <c r="C16" s="26">
        <v>1336</v>
      </c>
      <c r="D16" s="26">
        <v>1017</v>
      </c>
      <c r="F16" s="15"/>
      <c r="G16" s="15"/>
    </row>
    <row r="17" spans="2:7" ht="17.100000000000001" customHeight="1" thickBot="1" x14ac:dyDescent="0.25">
      <c r="B17" s="37" t="s">
        <v>71</v>
      </c>
      <c r="C17" s="26">
        <v>4059</v>
      </c>
      <c r="D17" s="26">
        <v>3312</v>
      </c>
      <c r="F17" s="15"/>
      <c r="G17" s="15"/>
    </row>
    <row r="18" spans="2:7" ht="17.100000000000001" customHeight="1" thickBot="1" x14ac:dyDescent="0.25">
      <c r="B18" s="37" t="s">
        <v>72</v>
      </c>
      <c r="C18" s="26">
        <v>1259</v>
      </c>
      <c r="D18" s="26">
        <v>983</v>
      </c>
      <c r="F18" s="15"/>
      <c r="G18" s="15"/>
    </row>
    <row r="19" spans="2:7" ht="17.100000000000001" customHeight="1" thickBot="1" x14ac:dyDescent="0.25">
      <c r="B19" s="37" t="s">
        <v>73</v>
      </c>
      <c r="C19" s="26">
        <v>559</v>
      </c>
      <c r="D19" s="26">
        <v>365</v>
      </c>
      <c r="F19" s="15"/>
      <c r="G19" s="15"/>
    </row>
    <row r="20" spans="2:7" ht="17.100000000000001" customHeight="1" thickBot="1" x14ac:dyDescent="0.25">
      <c r="B20" s="37" t="s">
        <v>24</v>
      </c>
      <c r="C20" s="26">
        <v>1122</v>
      </c>
      <c r="D20" s="26">
        <v>948</v>
      </c>
      <c r="F20" s="15"/>
      <c r="G20" s="15"/>
    </row>
    <row r="21" spans="2:7" ht="17.100000000000001" customHeight="1" thickBot="1" x14ac:dyDescent="0.25">
      <c r="B21" s="37" t="s">
        <v>5</v>
      </c>
      <c r="C21" s="26">
        <v>126</v>
      </c>
      <c r="D21" s="26">
        <v>111</v>
      </c>
      <c r="F21" s="15"/>
      <c r="G21" s="15"/>
    </row>
    <row r="22" spans="2:7" ht="17.100000000000001" customHeight="1" thickBot="1" x14ac:dyDescent="0.25">
      <c r="B22" s="38" t="s">
        <v>12</v>
      </c>
      <c r="C22" s="39">
        <v>28506</v>
      </c>
      <c r="D22" s="39">
        <v>22302</v>
      </c>
      <c r="F22" s="15"/>
      <c r="G22" s="15"/>
    </row>
    <row r="25" spans="2:7" ht="39" customHeight="1" x14ac:dyDescent="0.2">
      <c r="B25" s="13"/>
      <c r="C25" s="24" t="s">
        <v>86</v>
      </c>
    </row>
    <row r="26" spans="2:7" ht="17.100000000000001" customHeight="1" thickBot="1" x14ac:dyDescent="0.25">
      <c r="B26" s="37" t="s">
        <v>0</v>
      </c>
      <c r="C26" s="45">
        <f t="shared" ref="C26:C42" si="0">+(D5-C5)/C5</f>
        <v>-0.24280094413847364</v>
      </c>
    </row>
    <row r="27" spans="2:7" ht="17.100000000000001" customHeight="1" thickBot="1" x14ac:dyDescent="0.25">
      <c r="B27" s="37" t="s">
        <v>1</v>
      </c>
      <c r="C27" s="45">
        <f t="shared" si="0"/>
        <v>-0.22660098522167488</v>
      </c>
    </row>
    <row r="28" spans="2:7" ht="17.100000000000001" customHeight="1" thickBot="1" x14ac:dyDescent="0.25">
      <c r="B28" s="37" t="s">
        <v>70</v>
      </c>
      <c r="C28" s="45">
        <f t="shared" si="0"/>
        <v>-9.9514563106796114E-2</v>
      </c>
    </row>
    <row r="29" spans="2:7" ht="17.100000000000001" customHeight="1" thickBot="1" x14ac:dyDescent="0.25">
      <c r="B29" s="37" t="s">
        <v>39</v>
      </c>
      <c r="C29" s="45">
        <f t="shared" si="0"/>
        <v>-0.20816326530612245</v>
      </c>
    </row>
    <row r="30" spans="2:7" ht="17.100000000000001" customHeight="1" thickBot="1" x14ac:dyDescent="0.25">
      <c r="B30" s="37" t="s">
        <v>2</v>
      </c>
      <c r="C30" s="45">
        <f t="shared" si="0"/>
        <v>-0.27777777777777779</v>
      </c>
    </row>
    <row r="31" spans="2:7" ht="17.100000000000001" customHeight="1" thickBot="1" x14ac:dyDescent="0.25">
      <c r="B31" s="37" t="s">
        <v>3</v>
      </c>
      <c r="C31" s="45">
        <f t="shared" si="0"/>
        <v>-0.22826086956521738</v>
      </c>
    </row>
    <row r="32" spans="2:7" ht="17.100000000000001" customHeight="1" thickBot="1" x14ac:dyDescent="0.25">
      <c r="B32" s="37" t="s">
        <v>38</v>
      </c>
      <c r="C32" s="45">
        <f t="shared" si="0"/>
        <v>-0.14396456256921372</v>
      </c>
    </row>
    <row r="33" spans="1:25" ht="17.100000000000001" customHeight="1" thickBot="1" x14ac:dyDescent="0.25">
      <c r="B33" s="37" t="s">
        <v>23</v>
      </c>
      <c r="C33" s="45">
        <f t="shared" si="0"/>
        <v>-0.22846153846153847</v>
      </c>
    </row>
    <row r="34" spans="1:25" ht="17.100000000000001" customHeight="1" thickBot="1" x14ac:dyDescent="0.25">
      <c r="B34" s="37" t="s">
        <v>10</v>
      </c>
      <c r="C34" s="45">
        <f t="shared" si="0"/>
        <v>-0.20109140518417462</v>
      </c>
    </row>
    <row r="35" spans="1:25" ht="17.100000000000001" customHeight="1" thickBot="1" x14ac:dyDescent="0.25">
      <c r="B35" s="37" t="s">
        <v>40</v>
      </c>
      <c r="C35" s="45">
        <f t="shared" si="0"/>
        <v>-0.21511454924129722</v>
      </c>
    </row>
    <row r="36" spans="1:25" ht="17.100000000000001" customHeight="1" thickBot="1" x14ac:dyDescent="0.25">
      <c r="B36" s="37" t="s">
        <v>11</v>
      </c>
      <c r="C36" s="45">
        <f t="shared" si="0"/>
        <v>-0.23658051689860835</v>
      </c>
    </row>
    <row r="37" spans="1:25" ht="17.100000000000001" customHeight="1" thickBot="1" x14ac:dyDescent="0.25">
      <c r="B37" s="37" t="s">
        <v>4</v>
      </c>
      <c r="C37" s="45">
        <f t="shared" si="0"/>
        <v>-0.23877245508982037</v>
      </c>
    </row>
    <row r="38" spans="1:25" ht="17.100000000000001" customHeight="1" thickBot="1" x14ac:dyDescent="0.25">
      <c r="B38" s="37" t="s">
        <v>71</v>
      </c>
      <c r="C38" s="45">
        <f t="shared" si="0"/>
        <v>-0.18403547671840353</v>
      </c>
    </row>
    <row r="39" spans="1:25" ht="17.100000000000001" customHeight="1" thickBot="1" x14ac:dyDescent="0.25">
      <c r="B39" s="37" t="s">
        <v>72</v>
      </c>
      <c r="C39" s="45">
        <f t="shared" si="0"/>
        <v>-0.21922160444797459</v>
      </c>
    </row>
    <row r="40" spans="1:25" ht="17.100000000000001" customHeight="1" thickBot="1" x14ac:dyDescent="0.25">
      <c r="B40" s="37" t="s">
        <v>73</v>
      </c>
      <c r="C40" s="45">
        <f t="shared" si="0"/>
        <v>-0.34704830053667263</v>
      </c>
    </row>
    <row r="41" spans="1:25" ht="17.100000000000001" customHeight="1" thickBot="1" x14ac:dyDescent="0.25">
      <c r="B41" s="37" t="s">
        <v>24</v>
      </c>
      <c r="C41" s="45">
        <f t="shared" si="0"/>
        <v>-0.15508021390374332</v>
      </c>
    </row>
    <row r="42" spans="1:25" ht="17.100000000000001" customHeight="1" thickBot="1" x14ac:dyDescent="0.25">
      <c r="B42" s="37" t="s">
        <v>5</v>
      </c>
      <c r="C42" s="45">
        <f t="shared" si="0"/>
        <v>-0.11904761904761904</v>
      </c>
    </row>
    <row r="43" spans="1:25" ht="17.100000000000001" customHeight="1" thickBot="1" x14ac:dyDescent="0.25">
      <c r="B43" s="38" t="s">
        <v>12</v>
      </c>
      <c r="C43" s="46">
        <f>+(D22-C22)/C22</f>
        <v>-0.21763839191749104</v>
      </c>
    </row>
    <row r="44" spans="1:25" ht="13.5" thickBot="1" x14ac:dyDescent="0.25">
      <c r="A44" s="56"/>
      <c r="B44" s="56"/>
      <c r="C44" s="55"/>
      <c r="D44" s="55"/>
      <c r="E44" s="55"/>
      <c r="F44" s="55"/>
      <c r="G44" s="55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</row>
    <row r="46" spans="1:25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</row>
    <row r="47" spans="1:25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</row>
    <row r="48" spans="1:25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spans="1:26" ht="39" customHeight="1" x14ac:dyDescent="0.2">
      <c r="A49" s="56"/>
      <c r="B49" s="56"/>
      <c r="C49" s="23">
        <v>2024</v>
      </c>
      <c r="D49" s="23">
        <v>2025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>
        <v>2024</v>
      </c>
      <c r="Q49" s="56"/>
      <c r="R49" s="56"/>
      <c r="Y49" s="56">
        <v>2025</v>
      </c>
      <c r="Z49" s="2">
        <v>2024</v>
      </c>
    </row>
    <row r="50" spans="1:26" ht="15" thickBot="1" x14ac:dyDescent="0.25">
      <c r="A50" s="56"/>
      <c r="B50" s="37" t="s">
        <v>76</v>
      </c>
      <c r="C50" s="55">
        <f>+C5/$Z50*100000</f>
        <v>72.207490353965554</v>
      </c>
      <c r="D50" s="55">
        <f>+D5/$Y50*100000</f>
        <v>54.454181140724558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>
        <v>8642185</v>
      </c>
      <c r="P50" s="56">
        <v>8801026</v>
      </c>
      <c r="Q50" s="56"/>
      <c r="R50" s="56"/>
      <c r="Y50" s="56">
        <v>8836787</v>
      </c>
      <c r="Z50" s="2">
        <v>8801026</v>
      </c>
    </row>
    <row r="51" spans="1:26" ht="15" thickBot="1" x14ac:dyDescent="0.25">
      <c r="A51" s="56"/>
      <c r="B51" s="37" t="s">
        <v>77</v>
      </c>
      <c r="C51" s="55">
        <f t="shared" ref="C51:C66" si="1">+C6/$Z51*100000</f>
        <v>45.058009412610772</v>
      </c>
      <c r="D51" s="55">
        <f t="shared" ref="D51:D66" si="2">+D6/$Y51*100000</f>
        <v>34.662631769516317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>
        <v>1326261</v>
      </c>
      <c r="P51" s="56">
        <v>1351591</v>
      </c>
      <c r="Q51" s="56"/>
      <c r="R51" s="56"/>
      <c r="Y51" s="56">
        <v>1358812</v>
      </c>
      <c r="Z51" s="2">
        <v>1351591</v>
      </c>
    </row>
    <row r="52" spans="1:26" ht="15" thickBot="1" x14ac:dyDescent="0.25">
      <c r="A52" s="56"/>
      <c r="B52" s="37" t="s">
        <v>78</v>
      </c>
      <c r="C52" s="55">
        <f t="shared" si="1"/>
        <v>40.808281307727128</v>
      </c>
      <c r="D52" s="55">
        <f t="shared" si="2"/>
        <v>36.604774012386429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>
        <v>1011792</v>
      </c>
      <c r="P52" s="56">
        <v>1009599</v>
      </c>
      <c r="Q52" s="56"/>
      <c r="R52" s="56"/>
      <c r="Y52" s="56">
        <v>1013529</v>
      </c>
      <c r="Z52" s="2">
        <v>1009599</v>
      </c>
    </row>
    <row r="53" spans="1:26" ht="15" thickBot="1" x14ac:dyDescent="0.25">
      <c r="A53" s="56"/>
      <c r="B53" s="37" t="s">
        <v>39</v>
      </c>
      <c r="C53" s="55">
        <f t="shared" si="1"/>
        <v>59.670327529210049</v>
      </c>
      <c r="D53" s="55">
        <f t="shared" si="2"/>
        <v>47.031063128292985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>
        <v>1173008</v>
      </c>
      <c r="P53" s="56">
        <v>1231768</v>
      </c>
      <c r="Q53" s="56"/>
      <c r="R53" s="56"/>
      <c r="Y53" s="56">
        <v>1237480</v>
      </c>
      <c r="Z53" s="2">
        <v>1231768</v>
      </c>
    </row>
    <row r="54" spans="1:26" ht="15" thickBot="1" x14ac:dyDescent="0.25">
      <c r="A54" s="56"/>
      <c r="B54" s="37" t="s">
        <v>2</v>
      </c>
      <c r="C54" s="55">
        <f t="shared" si="1"/>
        <v>86.029997042998019</v>
      </c>
      <c r="D54" s="55">
        <f t="shared" si="2"/>
        <v>61.822881666293334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>
        <v>2172944</v>
      </c>
      <c r="P54" s="56">
        <v>2238754</v>
      </c>
      <c r="Q54" s="56"/>
      <c r="R54" s="56"/>
      <c r="Y54" s="56">
        <v>2249976</v>
      </c>
      <c r="Z54" s="2">
        <v>2238754</v>
      </c>
    </row>
    <row r="55" spans="1:26" ht="15" thickBot="1" x14ac:dyDescent="0.25">
      <c r="A55" s="56"/>
      <c r="B55" s="37" t="s">
        <v>3</v>
      </c>
      <c r="C55" s="55">
        <f t="shared" si="1"/>
        <v>46.712284484582412</v>
      </c>
      <c r="D55" s="55">
        <f t="shared" si="2"/>
        <v>35.860759237933614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>
        <v>584507</v>
      </c>
      <c r="P55" s="56">
        <v>590851</v>
      </c>
      <c r="Q55" s="56"/>
      <c r="R55" s="56"/>
      <c r="Y55" s="56">
        <v>593964</v>
      </c>
      <c r="Z55" s="2">
        <v>590851</v>
      </c>
    </row>
    <row r="56" spans="1:26" ht="15" thickBot="1" x14ac:dyDescent="0.25">
      <c r="A56" s="56"/>
      <c r="B56" s="37" t="s">
        <v>571</v>
      </c>
      <c r="C56" s="55">
        <f t="shared" si="1"/>
        <v>37.755855502529187</v>
      </c>
      <c r="D56" s="55">
        <f t="shared" si="2"/>
        <v>32.228476130915155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>
        <v>2383139</v>
      </c>
      <c r="P56" s="56">
        <v>2391682</v>
      </c>
      <c r="Q56" s="56"/>
      <c r="R56" s="56"/>
      <c r="Y56" s="56">
        <v>2398500</v>
      </c>
      <c r="Z56" s="2">
        <v>2391682</v>
      </c>
    </row>
    <row r="57" spans="1:26" ht="15" thickBot="1" x14ac:dyDescent="0.25">
      <c r="A57" s="56"/>
      <c r="B57" s="37" t="s">
        <v>79</v>
      </c>
      <c r="C57" s="55">
        <f t="shared" si="1"/>
        <v>61.774359174181356</v>
      </c>
      <c r="D57" s="55">
        <f t="shared" si="2"/>
        <v>47.328421495691366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>
        <v>2049562</v>
      </c>
      <c r="P57" s="56">
        <v>2104433</v>
      </c>
      <c r="Q57" s="56"/>
      <c r="R57" s="56"/>
      <c r="Y57" s="56">
        <v>2119234</v>
      </c>
      <c r="Z57" s="2">
        <v>2104433</v>
      </c>
    </row>
    <row r="58" spans="1:26" ht="15" thickBot="1" x14ac:dyDescent="0.25">
      <c r="A58" s="56"/>
      <c r="B58" s="37" t="s">
        <v>10</v>
      </c>
      <c r="C58" s="55">
        <f t="shared" si="1"/>
        <v>45.742565335422803</v>
      </c>
      <c r="D58" s="55">
        <f t="shared" si="2"/>
        <v>35.942852337850539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>
        <v>7763362</v>
      </c>
      <c r="P58" s="56">
        <v>8012231</v>
      </c>
      <c r="Q58" s="56"/>
      <c r="R58" s="56"/>
      <c r="Y58" s="56">
        <v>8146265</v>
      </c>
      <c r="Z58" s="2">
        <v>8012231</v>
      </c>
    </row>
    <row r="59" spans="1:26" ht="15" thickBot="1" x14ac:dyDescent="0.25">
      <c r="A59" s="56"/>
      <c r="B59" s="37" t="s">
        <v>80</v>
      </c>
      <c r="C59" s="55">
        <f t="shared" si="1"/>
        <v>63.185183723000364</v>
      </c>
      <c r="D59" s="55">
        <f t="shared" si="2"/>
        <v>48.708945218685251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>
        <v>5058138</v>
      </c>
      <c r="P59" s="56">
        <v>5319285</v>
      </c>
      <c r="Q59" s="56"/>
      <c r="R59" s="56"/>
      <c r="Y59" s="56">
        <v>5415843</v>
      </c>
      <c r="Z59" s="2">
        <v>5319285</v>
      </c>
    </row>
    <row r="60" spans="1:26" ht="15" thickBot="1" x14ac:dyDescent="0.25">
      <c r="A60" s="56"/>
      <c r="B60" s="37" t="s">
        <v>11</v>
      </c>
      <c r="C60" s="55">
        <f t="shared" si="1"/>
        <v>47.692145776779896</v>
      </c>
      <c r="D60" s="55">
        <f t="shared" si="2"/>
        <v>36.51446600446161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>
        <v>1059501</v>
      </c>
      <c r="P60" s="56">
        <v>1054681</v>
      </c>
      <c r="Q60" s="56"/>
      <c r="R60" s="56"/>
      <c r="Y60" s="56">
        <v>1051638</v>
      </c>
      <c r="Z60" s="2">
        <v>1054681</v>
      </c>
    </row>
    <row r="61" spans="1:26" ht="15" thickBot="1" x14ac:dyDescent="0.25">
      <c r="A61" s="56"/>
      <c r="B61" s="37" t="s">
        <v>4</v>
      </c>
      <c r="C61" s="55">
        <f t="shared" si="1"/>
        <v>49.37481359714365</v>
      </c>
      <c r="D61" s="55">
        <f t="shared" si="2"/>
        <v>37.483842694649688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>
        <v>2695645</v>
      </c>
      <c r="P61" s="56">
        <v>2705833</v>
      </c>
      <c r="Q61" s="56"/>
      <c r="R61" s="56"/>
      <c r="Y61" s="56">
        <v>2713169</v>
      </c>
      <c r="Z61" s="2">
        <v>2705833</v>
      </c>
    </row>
    <row r="62" spans="1:26" ht="15" thickBot="1" x14ac:dyDescent="0.25">
      <c r="A62" s="56"/>
      <c r="B62" s="37" t="s">
        <v>81</v>
      </c>
      <c r="C62" s="55">
        <f t="shared" si="1"/>
        <v>57.909042713162066</v>
      </c>
      <c r="D62" s="55">
        <f t="shared" si="2"/>
        <v>46.405851396750272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>
        <v>6751251</v>
      </c>
      <c r="P62" s="56">
        <v>7009268</v>
      </c>
      <c r="Q62" s="56"/>
      <c r="R62" s="56"/>
      <c r="Y62" s="56">
        <v>7137031</v>
      </c>
      <c r="Z62" s="2">
        <v>7009268</v>
      </c>
    </row>
    <row r="63" spans="1:26" ht="15" thickBot="1" x14ac:dyDescent="0.25">
      <c r="A63" s="56"/>
      <c r="B63" s="37" t="s">
        <v>82</v>
      </c>
      <c r="C63" s="55">
        <f t="shared" si="1"/>
        <v>80.268181157442953</v>
      </c>
      <c r="D63" s="55">
        <f t="shared" si="2"/>
        <v>61.857434659544978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>
        <v>1518486</v>
      </c>
      <c r="P63" s="56">
        <v>1568492</v>
      </c>
      <c r="Q63" s="56"/>
      <c r="R63" s="56"/>
      <c r="Y63" s="56">
        <v>1589138</v>
      </c>
      <c r="Z63" s="2">
        <v>1568492</v>
      </c>
    </row>
    <row r="64" spans="1:26" ht="15" thickBot="1" x14ac:dyDescent="0.25">
      <c r="A64" s="56"/>
      <c r="B64" s="37" t="s">
        <v>83</v>
      </c>
      <c r="C64" s="55">
        <f t="shared" si="1"/>
        <v>82.407902903146393</v>
      </c>
      <c r="D64" s="55">
        <f t="shared" si="2"/>
        <v>53.401609363569861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>
        <v>661537</v>
      </c>
      <c r="P64" s="56">
        <v>678333</v>
      </c>
      <c r="Q64" s="56"/>
      <c r="R64" s="56"/>
      <c r="Y64" s="56">
        <v>683500</v>
      </c>
      <c r="Z64" s="2">
        <v>678333</v>
      </c>
    </row>
    <row r="65" spans="1:26" ht="15" thickBot="1" x14ac:dyDescent="0.25">
      <c r="A65" s="56"/>
      <c r="B65" s="37" t="s">
        <v>84</v>
      </c>
      <c r="C65" s="55">
        <f t="shared" si="1"/>
        <v>50.366209929235929</v>
      </c>
      <c r="D65" s="55">
        <f t="shared" si="2"/>
        <v>42.277226221513047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>
        <v>2213993</v>
      </c>
      <c r="P65" s="56">
        <v>2227684</v>
      </c>
      <c r="Q65" s="56"/>
      <c r="R65" s="56"/>
      <c r="Y65" s="56">
        <v>2242342</v>
      </c>
      <c r="Z65" s="2">
        <v>2227684</v>
      </c>
    </row>
    <row r="66" spans="1:26" ht="15" thickBot="1" x14ac:dyDescent="0.25">
      <c r="A66" s="56"/>
      <c r="B66" s="37" t="s">
        <v>5</v>
      </c>
      <c r="C66" s="55">
        <f t="shared" si="1"/>
        <v>38.8668163758853</v>
      </c>
      <c r="D66" s="55">
        <f t="shared" si="2"/>
        <v>33.91529121318969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>
        <v>319796</v>
      </c>
      <c r="P66" s="56">
        <v>324184</v>
      </c>
      <c r="Q66" s="56"/>
      <c r="R66" s="56"/>
      <c r="Y66" s="56">
        <v>327286</v>
      </c>
      <c r="Z66" s="2">
        <v>324184</v>
      </c>
    </row>
    <row r="67" spans="1:26" ht="15" thickBot="1" x14ac:dyDescent="0.25">
      <c r="A67" s="56"/>
      <c r="B67" s="38" t="s">
        <v>12</v>
      </c>
      <c r="C67" s="57">
        <f>+C22/$Z67*100000</f>
        <v>58.630561133713407</v>
      </c>
      <c r="D67" s="57">
        <f>+D22/$Y67*100000</f>
        <v>45.408184394610686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>
        <v>47385107</v>
      </c>
      <c r="P67" s="56">
        <v>48619695</v>
      </c>
      <c r="Q67" s="56"/>
      <c r="R67" s="56"/>
      <c r="Y67" s="56">
        <f>SUM(Y50:Y66)</f>
        <v>49114494</v>
      </c>
      <c r="Z67" s="2">
        <v>48619695</v>
      </c>
    </row>
    <row r="68" spans="1:26" ht="13.5" thickBot="1" x14ac:dyDescent="0.25">
      <c r="C68" s="55"/>
      <c r="D68" s="55"/>
      <c r="E68" s="55"/>
      <c r="F68" s="55"/>
      <c r="G68" s="55"/>
    </row>
    <row r="69" spans="1:26" ht="13.5" thickBot="1" x14ac:dyDescent="0.25">
      <c r="C69" s="55"/>
      <c r="D69" s="55"/>
      <c r="E69" s="55"/>
      <c r="F69" s="55"/>
      <c r="G69" s="55"/>
    </row>
    <row r="70" spans="1:26" ht="13.5" thickBot="1" x14ac:dyDescent="0.25">
      <c r="C70" s="55"/>
      <c r="D70" s="55"/>
      <c r="E70" s="55"/>
      <c r="F70" s="55"/>
      <c r="G70" s="55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Z68"/>
  <sheetViews>
    <sheetView topLeftCell="A18" zoomScale="70" zoomScaleNormal="70" workbookViewId="0">
      <selection activeCell="D67" sqref="D67"/>
    </sheetView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13" width="12.28515625" style="2" customWidth="1"/>
    <col min="14" max="14" width="12.28515625" style="2" hidden="1" customWidth="1"/>
    <col min="15" max="15" width="12.7109375" style="2" hidden="1" customWidth="1"/>
    <col min="16" max="16" width="0.140625" style="2" hidden="1" customWidth="1"/>
    <col min="17" max="18" width="12.28515625" style="2" hidden="1" customWidth="1"/>
    <col min="19" max="19" width="12.28515625" style="2" customWidth="1"/>
    <col min="20" max="20" width="0.140625" style="2" hidden="1" customWidth="1"/>
    <col min="21" max="21" width="10.7109375" style="2" hidden="1" customWidth="1"/>
    <col min="22" max="23" width="12.28515625" style="2" customWidth="1"/>
    <col min="24" max="24" width="10.42578125" style="2" customWidth="1"/>
    <col min="25" max="26" width="10.42578125" style="2" hidden="1" customWidth="1"/>
    <col min="27" max="27" width="10.42578125" style="2" customWidth="1"/>
    <col min="28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9.25" customHeight="1" x14ac:dyDescent="0.2">
      <c r="A2" s="41"/>
      <c r="B2" s="41"/>
      <c r="C2" s="48"/>
      <c r="D2" s="48"/>
      <c r="E2" s="48"/>
      <c r="F2" s="48"/>
      <c r="G2"/>
      <c r="H2"/>
    </row>
    <row r="3" spans="1:10" ht="32.25" customHeight="1" x14ac:dyDescent="0.2"/>
    <row r="4" spans="1:10" ht="39" customHeight="1" x14ac:dyDescent="0.2">
      <c r="B4" s="13"/>
      <c r="C4" s="23">
        <v>2024</v>
      </c>
      <c r="D4" s="23">
        <v>2025</v>
      </c>
    </row>
    <row r="5" spans="1:10" ht="17.100000000000001" customHeight="1" thickBot="1" x14ac:dyDescent="0.25">
      <c r="B5" s="37" t="s">
        <v>0</v>
      </c>
      <c r="C5" s="26">
        <v>5120</v>
      </c>
      <c r="D5" s="26">
        <v>5423</v>
      </c>
      <c r="F5" s="15"/>
      <c r="G5" s="15"/>
    </row>
    <row r="6" spans="1:10" ht="17.100000000000001" customHeight="1" thickBot="1" x14ac:dyDescent="0.25">
      <c r="B6" s="37" t="s">
        <v>1</v>
      </c>
      <c r="C6" s="26">
        <v>500</v>
      </c>
      <c r="D6" s="26">
        <v>507</v>
      </c>
      <c r="F6" s="15"/>
      <c r="G6" s="15"/>
    </row>
    <row r="7" spans="1:10" ht="17.100000000000001" customHeight="1" thickBot="1" x14ac:dyDescent="0.25">
      <c r="B7" s="37" t="s">
        <v>70</v>
      </c>
      <c r="C7" s="26">
        <v>359</v>
      </c>
      <c r="D7" s="26">
        <v>434</v>
      </c>
      <c r="F7" s="15"/>
      <c r="G7" s="15"/>
    </row>
    <row r="8" spans="1:10" ht="17.100000000000001" customHeight="1" thickBot="1" x14ac:dyDescent="0.25">
      <c r="B8" s="37" t="s">
        <v>39</v>
      </c>
      <c r="C8" s="26">
        <v>711</v>
      </c>
      <c r="D8" s="26">
        <v>777</v>
      </c>
      <c r="F8" s="15"/>
      <c r="G8" s="15"/>
    </row>
    <row r="9" spans="1:10" ht="17.100000000000001" customHeight="1" thickBot="1" x14ac:dyDescent="0.25">
      <c r="B9" s="37" t="s">
        <v>2</v>
      </c>
      <c r="C9" s="26">
        <v>1688</v>
      </c>
      <c r="D9" s="26">
        <v>1614</v>
      </c>
      <c r="F9" s="15"/>
      <c r="G9" s="15"/>
    </row>
    <row r="10" spans="1:10" ht="17.100000000000001" customHeight="1" thickBot="1" x14ac:dyDescent="0.25">
      <c r="B10" s="37" t="s">
        <v>3</v>
      </c>
      <c r="C10" s="26">
        <v>234</v>
      </c>
      <c r="D10" s="26">
        <v>236</v>
      </c>
      <c r="F10" s="15"/>
      <c r="G10" s="15"/>
    </row>
    <row r="11" spans="1:10" ht="17.100000000000001" customHeight="1" thickBot="1" x14ac:dyDescent="0.25">
      <c r="B11" s="37" t="s">
        <v>38</v>
      </c>
      <c r="C11" s="26">
        <v>774</v>
      </c>
      <c r="D11" s="26">
        <v>775</v>
      </c>
      <c r="F11" s="15"/>
      <c r="G11" s="15"/>
    </row>
    <row r="12" spans="1:10" ht="17.100000000000001" customHeight="1" thickBot="1" x14ac:dyDescent="0.25">
      <c r="B12" s="37" t="s">
        <v>23</v>
      </c>
      <c r="C12" s="26">
        <v>831</v>
      </c>
      <c r="D12" s="26">
        <v>867</v>
      </c>
      <c r="F12" s="15"/>
      <c r="G12" s="15"/>
    </row>
    <row r="13" spans="1:10" ht="17.100000000000001" customHeight="1" thickBot="1" x14ac:dyDescent="0.25">
      <c r="B13" s="37" t="s">
        <v>10</v>
      </c>
      <c r="C13" s="26">
        <v>4031</v>
      </c>
      <c r="D13" s="26">
        <v>3916</v>
      </c>
      <c r="F13" s="15"/>
      <c r="G13" s="15"/>
    </row>
    <row r="14" spans="1:10" ht="17.100000000000001" customHeight="1" thickBot="1" x14ac:dyDescent="0.25">
      <c r="B14" s="37" t="s">
        <v>40</v>
      </c>
      <c r="C14" s="26">
        <v>2504</v>
      </c>
      <c r="D14" s="26">
        <v>2371</v>
      </c>
      <c r="F14" s="15"/>
      <c r="G14" s="15"/>
    </row>
    <row r="15" spans="1:10" ht="17.100000000000001" customHeight="1" thickBot="1" x14ac:dyDescent="0.25">
      <c r="B15" s="37" t="s">
        <v>11</v>
      </c>
      <c r="C15" s="26">
        <v>563</v>
      </c>
      <c r="D15" s="26">
        <v>602</v>
      </c>
      <c r="F15" s="15"/>
      <c r="G15" s="15"/>
    </row>
    <row r="16" spans="1:10" ht="17.100000000000001" customHeight="1" thickBot="1" x14ac:dyDescent="0.25">
      <c r="B16" s="37" t="s">
        <v>4</v>
      </c>
      <c r="C16" s="26">
        <v>1066</v>
      </c>
      <c r="D16" s="26">
        <v>1048</v>
      </c>
      <c r="F16" s="15"/>
      <c r="G16" s="15"/>
    </row>
    <row r="17" spans="2:7" ht="17.100000000000001" customHeight="1" thickBot="1" x14ac:dyDescent="0.25">
      <c r="B17" s="37" t="s">
        <v>71</v>
      </c>
      <c r="C17" s="26">
        <v>2582</v>
      </c>
      <c r="D17" s="26">
        <v>2542</v>
      </c>
      <c r="F17" s="15"/>
      <c r="G17" s="15"/>
    </row>
    <row r="18" spans="2:7" ht="17.100000000000001" customHeight="1" thickBot="1" x14ac:dyDescent="0.25">
      <c r="B18" s="37" t="s">
        <v>72</v>
      </c>
      <c r="C18" s="26">
        <v>816</v>
      </c>
      <c r="D18" s="26">
        <v>838</v>
      </c>
      <c r="F18" s="15"/>
      <c r="G18" s="15"/>
    </row>
    <row r="19" spans="2:7" ht="17.100000000000001" customHeight="1" thickBot="1" x14ac:dyDescent="0.25">
      <c r="B19" s="37" t="s">
        <v>73</v>
      </c>
      <c r="C19" s="26">
        <v>434</v>
      </c>
      <c r="D19" s="26">
        <v>411</v>
      </c>
      <c r="F19" s="15"/>
      <c r="G19" s="15"/>
    </row>
    <row r="20" spans="2:7" ht="17.100000000000001" customHeight="1" thickBot="1" x14ac:dyDescent="0.25">
      <c r="B20" s="37" t="s">
        <v>24</v>
      </c>
      <c r="C20" s="26">
        <v>838</v>
      </c>
      <c r="D20" s="26">
        <v>856</v>
      </c>
      <c r="F20" s="15"/>
      <c r="G20" s="15"/>
    </row>
    <row r="21" spans="2:7" ht="17.100000000000001" customHeight="1" thickBot="1" x14ac:dyDescent="0.25">
      <c r="B21" s="37" t="s">
        <v>5</v>
      </c>
      <c r="C21" s="26">
        <v>93</v>
      </c>
      <c r="D21" s="26">
        <v>101</v>
      </c>
      <c r="F21" s="15"/>
      <c r="G21" s="15"/>
    </row>
    <row r="22" spans="2:7" ht="17.100000000000001" customHeight="1" thickBot="1" x14ac:dyDescent="0.25">
      <c r="B22" s="38" t="s">
        <v>12</v>
      </c>
      <c r="C22" s="39">
        <v>23144</v>
      </c>
      <c r="D22" s="39">
        <v>23318</v>
      </c>
      <c r="F22" s="15"/>
      <c r="G22" s="15"/>
    </row>
    <row r="25" spans="2:7" ht="39" customHeight="1" x14ac:dyDescent="0.2">
      <c r="B25" s="13"/>
      <c r="C25" s="24" t="s">
        <v>86</v>
      </c>
    </row>
    <row r="26" spans="2:7" ht="17.100000000000001" customHeight="1" thickBot="1" x14ac:dyDescent="0.25">
      <c r="B26" s="37" t="s">
        <v>0</v>
      </c>
      <c r="C26" s="45">
        <f t="shared" ref="C26:C43" si="0">+(D5-C5)/C5</f>
        <v>5.9179687500000001E-2</v>
      </c>
    </row>
    <row r="27" spans="2:7" ht="17.100000000000001" customHeight="1" thickBot="1" x14ac:dyDescent="0.25">
      <c r="B27" s="37" t="s">
        <v>1</v>
      </c>
      <c r="C27" s="45">
        <f t="shared" si="0"/>
        <v>1.4E-2</v>
      </c>
    </row>
    <row r="28" spans="2:7" ht="17.100000000000001" customHeight="1" thickBot="1" x14ac:dyDescent="0.25">
      <c r="B28" s="37" t="s">
        <v>70</v>
      </c>
      <c r="C28" s="45">
        <f t="shared" si="0"/>
        <v>0.20891364902506965</v>
      </c>
    </row>
    <row r="29" spans="2:7" ht="17.100000000000001" customHeight="1" thickBot="1" x14ac:dyDescent="0.25">
      <c r="B29" s="37" t="s">
        <v>39</v>
      </c>
      <c r="C29" s="45">
        <f t="shared" si="0"/>
        <v>9.2827004219409287E-2</v>
      </c>
    </row>
    <row r="30" spans="2:7" ht="17.100000000000001" customHeight="1" thickBot="1" x14ac:dyDescent="0.25">
      <c r="B30" s="37" t="s">
        <v>2</v>
      </c>
      <c r="C30" s="45">
        <f t="shared" si="0"/>
        <v>-4.3838862559241708E-2</v>
      </c>
    </row>
    <row r="31" spans="2:7" ht="17.100000000000001" customHeight="1" thickBot="1" x14ac:dyDescent="0.25">
      <c r="B31" s="37" t="s">
        <v>3</v>
      </c>
      <c r="C31" s="45">
        <f t="shared" si="0"/>
        <v>8.5470085470085479E-3</v>
      </c>
    </row>
    <row r="32" spans="2:7" ht="17.100000000000001" customHeight="1" thickBot="1" x14ac:dyDescent="0.25">
      <c r="B32" s="37" t="s">
        <v>38</v>
      </c>
      <c r="C32" s="45">
        <f t="shared" si="0"/>
        <v>1.2919896640826874E-3</v>
      </c>
    </row>
    <row r="33" spans="1:25" ht="17.100000000000001" customHeight="1" thickBot="1" x14ac:dyDescent="0.25">
      <c r="B33" s="37" t="s">
        <v>23</v>
      </c>
      <c r="C33" s="45">
        <f t="shared" si="0"/>
        <v>4.3321299638989168E-2</v>
      </c>
    </row>
    <row r="34" spans="1:25" ht="17.100000000000001" customHeight="1" thickBot="1" x14ac:dyDescent="0.25">
      <c r="B34" s="37" t="s">
        <v>10</v>
      </c>
      <c r="C34" s="45">
        <f t="shared" si="0"/>
        <v>-2.8528901017117341E-2</v>
      </c>
    </row>
    <row r="35" spans="1:25" ht="17.100000000000001" customHeight="1" thickBot="1" x14ac:dyDescent="0.25">
      <c r="B35" s="37" t="s">
        <v>40</v>
      </c>
      <c r="C35" s="45">
        <f t="shared" si="0"/>
        <v>-5.3115015974440898E-2</v>
      </c>
    </row>
    <row r="36" spans="1:25" ht="17.100000000000001" customHeight="1" thickBot="1" x14ac:dyDescent="0.25">
      <c r="B36" s="37" t="s">
        <v>11</v>
      </c>
      <c r="C36" s="45">
        <f t="shared" si="0"/>
        <v>6.9271758436944941E-2</v>
      </c>
    </row>
    <row r="37" spans="1:25" ht="17.100000000000001" customHeight="1" thickBot="1" x14ac:dyDescent="0.25">
      <c r="B37" s="37" t="s">
        <v>4</v>
      </c>
      <c r="C37" s="45">
        <f t="shared" si="0"/>
        <v>-1.6885553470919325E-2</v>
      </c>
    </row>
    <row r="38" spans="1:25" ht="17.100000000000001" customHeight="1" thickBot="1" x14ac:dyDescent="0.25">
      <c r="B38" s="37" t="s">
        <v>71</v>
      </c>
      <c r="C38" s="45">
        <f t="shared" si="0"/>
        <v>-1.5491866769945779E-2</v>
      </c>
    </row>
    <row r="39" spans="1:25" ht="17.100000000000001" customHeight="1" thickBot="1" x14ac:dyDescent="0.25">
      <c r="B39" s="37" t="s">
        <v>72</v>
      </c>
      <c r="C39" s="45">
        <f t="shared" si="0"/>
        <v>2.6960784313725492E-2</v>
      </c>
    </row>
    <row r="40" spans="1:25" ht="17.100000000000001" customHeight="1" thickBot="1" x14ac:dyDescent="0.25">
      <c r="B40" s="37" t="s">
        <v>73</v>
      </c>
      <c r="C40" s="45">
        <f t="shared" si="0"/>
        <v>-5.2995391705069124E-2</v>
      </c>
    </row>
    <row r="41" spans="1:25" ht="17.100000000000001" customHeight="1" thickBot="1" x14ac:dyDescent="0.25">
      <c r="B41" s="37" t="s">
        <v>24</v>
      </c>
      <c r="C41" s="45">
        <f t="shared" si="0"/>
        <v>2.1479713603818614E-2</v>
      </c>
    </row>
    <row r="42" spans="1:25" ht="17.100000000000001" customHeight="1" thickBot="1" x14ac:dyDescent="0.25">
      <c r="B42" s="37" t="s">
        <v>5</v>
      </c>
      <c r="C42" s="45">
        <f t="shared" si="0"/>
        <v>8.6021505376344093E-2</v>
      </c>
    </row>
    <row r="43" spans="1:25" ht="17.100000000000001" customHeight="1" thickBot="1" x14ac:dyDescent="0.25">
      <c r="B43" s="38" t="s">
        <v>12</v>
      </c>
      <c r="C43" s="46">
        <f t="shared" si="0"/>
        <v>7.518147251987556E-3</v>
      </c>
    </row>
    <row r="46" spans="1:25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</row>
    <row r="47" spans="1:25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</row>
    <row r="48" spans="1:25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spans="1:26" ht="39" customHeight="1" x14ac:dyDescent="0.2">
      <c r="A49" s="56"/>
      <c r="B49" s="56"/>
      <c r="C49" s="23">
        <v>2024</v>
      </c>
      <c r="D49" s="23">
        <v>2025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>
        <v>2024</v>
      </c>
      <c r="Q49" s="56"/>
      <c r="R49" s="56"/>
      <c r="Y49" s="56">
        <v>2025</v>
      </c>
      <c r="Z49" s="2">
        <v>2024</v>
      </c>
    </row>
    <row r="50" spans="1:26" ht="15" thickBot="1" x14ac:dyDescent="0.25">
      <c r="A50" s="56"/>
      <c r="B50" s="37" t="s">
        <v>76</v>
      </c>
      <c r="C50" s="55">
        <f>+C5/$Z50*100000</f>
        <v>58.175035501542659</v>
      </c>
      <c r="D50" s="55">
        <f>+D5/$Y50*100000</f>
        <v>61.368458920646162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>
        <v>8642185</v>
      </c>
      <c r="P50" s="56">
        <v>8801026</v>
      </c>
      <c r="Q50" s="56"/>
      <c r="R50" s="56"/>
      <c r="Y50" s="56">
        <v>8836787</v>
      </c>
      <c r="Z50" s="2">
        <v>8801026</v>
      </c>
    </row>
    <row r="51" spans="1:26" ht="15" thickBot="1" x14ac:dyDescent="0.25">
      <c r="A51" s="56"/>
      <c r="B51" s="37" t="s">
        <v>77</v>
      </c>
      <c r="C51" s="55">
        <f t="shared" ref="C51:C66" si="1">+C6/$Z51*100000</f>
        <v>36.993439583424276</v>
      </c>
      <c r="D51" s="55">
        <f t="shared" ref="D51:D67" si="2">+D6/$Y51*100000</f>
        <v>37.312004898396538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>
        <v>1326261</v>
      </c>
      <c r="P51" s="56">
        <v>1351591</v>
      </c>
      <c r="Q51" s="56"/>
      <c r="R51" s="56"/>
      <c r="Y51" s="56">
        <v>1358812</v>
      </c>
      <c r="Z51" s="2">
        <v>1351591</v>
      </c>
    </row>
    <row r="52" spans="1:26" ht="15" thickBot="1" x14ac:dyDescent="0.25">
      <c r="A52" s="56"/>
      <c r="B52" s="37" t="s">
        <v>78</v>
      </c>
      <c r="C52" s="55">
        <f t="shared" si="1"/>
        <v>35.558672304548637</v>
      </c>
      <c r="D52" s="55">
        <f t="shared" si="2"/>
        <v>42.820679033357706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>
        <v>1011792</v>
      </c>
      <c r="P52" s="56">
        <v>1009599</v>
      </c>
      <c r="Q52" s="56"/>
      <c r="R52" s="56"/>
      <c r="Y52" s="56">
        <v>1013529</v>
      </c>
      <c r="Z52" s="2">
        <v>1009599</v>
      </c>
    </row>
    <row r="53" spans="1:26" ht="15" thickBot="1" x14ac:dyDescent="0.25">
      <c r="A53" s="56"/>
      <c r="B53" s="37" t="s">
        <v>39</v>
      </c>
      <c r="C53" s="55">
        <f t="shared" si="1"/>
        <v>57.721908671113397</v>
      </c>
      <c r="D53" s="55">
        <f t="shared" si="2"/>
        <v>62.788893557875674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>
        <v>1173008</v>
      </c>
      <c r="P53" s="56">
        <v>1231768</v>
      </c>
      <c r="Q53" s="56"/>
      <c r="R53" s="56"/>
      <c r="Y53" s="56">
        <v>1237480</v>
      </c>
      <c r="Z53" s="2">
        <v>1231768</v>
      </c>
    </row>
    <row r="54" spans="1:26" ht="15" thickBot="1" x14ac:dyDescent="0.25">
      <c r="A54" s="56"/>
      <c r="B54" s="37" t="s">
        <v>2</v>
      </c>
      <c r="C54" s="55">
        <f t="shared" si="1"/>
        <v>75.399083597393911</v>
      </c>
      <c r="D54" s="55">
        <f t="shared" si="2"/>
        <v>71.734098497050638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>
        <v>2172944</v>
      </c>
      <c r="P54" s="56">
        <v>2238754</v>
      </c>
      <c r="Q54" s="56"/>
      <c r="R54" s="56"/>
      <c r="Y54" s="56">
        <v>2249976</v>
      </c>
      <c r="Z54" s="2">
        <v>2238754</v>
      </c>
    </row>
    <row r="55" spans="1:26" ht="15" thickBot="1" x14ac:dyDescent="0.25">
      <c r="A55" s="56"/>
      <c r="B55" s="37" t="s">
        <v>3</v>
      </c>
      <c r="C55" s="55">
        <f t="shared" si="1"/>
        <v>39.603893367363348</v>
      </c>
      <c r="D55" s="55">
        <f t="shared" si="2"/>
        <v>39.733047794142408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>
        <v>584507</v>
      </c>
      <c r="P55" s="56">
        <v>590851</v>
      </c>
      <c r="Q55" s="56"/>
      <c r="R55" s="56"/>
      <c r="Y55" s="56">
        <v>593964</v>
      </c>
      <c r="Z55" s="2">
        <v>590851</v>
      </c>
    </row>
    <row r="56" spans="1:26" ht="15" thickBot="1" x14ac:dyDescent="0.25">
      <c r="A56" s="56"/>
      <c r="B56" s="37" t="s">
        <v>571</v>
      </c>
      <c r="C56" s="55">
        <f t="shared" si="1"/>
        <v>32.362161859310731</v>
      </c>
      <c r="D56" s="55">
        <f t="shared" si="2"/>
        <v>32.311861580154265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>
        <v>2383139</v>
      </c>
      <c r="P56" s="56">
        <v>2391682</v>
      </c>
      <c r="Q56" s="56"/>
      <c r="R56" s="56"/>
      <c r="Y56" s="56">
        <v>2398500</v>
      </c>
      <c r="Z56" s="2">
        <v>2391682</v>
      </c>
    </row>
    <row r="57" spans="1:26" ht="15" thickBot="1" x14ac:dyDescent="0.25">
      <c r="A57" s="56"/>
      <c r="B57" s="37" t="s">
        <v>79</v>
      </c>
      <c r="C57" s="55">
        <f t="shared" si="1"/>
        <v>39.488071133649775</v>
      </c>
      <c r="D57" s="55">
        <f t="shared" si="2"/>
        <v>40.911008411529821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>
        <v>2049562</v>
      </c>
      <c r="P57" s="56">
        <v>2104433</v>
      </c>
      <c r="Q57" s="56"/>
      <c r="R57" s="56"/>
      <c r="Y57" s="56">
        <v>2119234</v>
      </c>
      <c r="Z57" s="2">
        <v>2104433</v>
      </c>
    </row>
    <row r="58" spans="1:26" ht="15" thickBot="1" x14ac:dyDescent="0.25">
      <c r="A58" s="56"/>
      <c r="B58" s="37" t="s">
        <v>10</v>
      </c>
      <c r="C58" s="55">
        <f t="shared" si="1"/>
        <v>50.310581409847018</v>
      </c>
      <c r="D58" s="55">
        <f t="shared" si="2"/>
        <v>48.071109889010486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>
        <v>7763362</v>
      </c>
      <c r="P58" s="56">
        <v>8012231</v>
      </c>
      <c r="Q58" s="56"/>
      <c r="R58" s="56"/>
      <c r="Y58" s="56">
        <v>8146265</v>
      </c>
      <c r="Z58" s="2">
        <v>8012231</v>
      </c>
    </row>
    <row r="59" spans="1:26" ht="15" thickBot="1" x14ac:dyDescent="0.25">
      <c r="A59" s="56"/>
      <c r="B59" s="37" t="s">
        <v>80</v>
      </c>
      <c r="C59" s="55">
        <f t="shared" si="1"/>
        <v>47.073995847186225</v>
      </c>
      <c r="D59" s="55">
        <f t="shared" si="2"/>
        <v>43.778964789045773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>
        <v>5058138</v>
      </c>
      <c r="P59" s="56">
        <v>5319285</v>
      </c>
      <c r="Q59" s="56"/>
      <c r="R59" s="56"/>
      <c r="Y59" s="56">
        <v>5415843</v>
      </c>
      <c r="Z59" s="2">
        <v>5319285</v>
      </c>
    </row>
    <row r="60" spans="1:26" ht="15" thickBot="1" x14ac:dyDescent="0.25">
      <c r="A60" s="56"/>
      <c r="B60" s="37" t="s">
        <v>11</v>
      </c>
      <c r="C60" s="55">
        <f t="shared" si="1"/>
        <v>53.381069726296388</v>
      </c>
      <c r="D60" s="55">
        <f t="shared" si="2"/>
        <v>57.24403264241117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>
        <v>1059501</v>
      </c>
      <c r="P60" s="56">
        <v>1054681</v>
      </c>
      <c r="Q60" s="56"/>
      <c r="R60" s="56"/>
      <c r="Y60" s="56">
        <v>1051638</v>
      </c>
      <c r="Z60" s="2">
        <v>1054681</v>
      </c>
    </row>
    <row r="61" spans="1:26" ht="15" thickBot="1" x14ac:dyDescent="0.25">
      <c r="A61" s="56"/>
      <c r="B61" s="37" t="s">
        <v>4</v>
      </c>
      <c r="C61" s="55">
        <f t="shared" si="1"/>
        <v>39.396370729457438</v>
      </c>
      <c r="D61" s="55">
        <f t="shared" si="2"/>
        <v>38.626418037357794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>
        <v>2695645</v>
      </c>
      <c r="P61" s="56">
        <v>2705833</v>
      </c>
      <c r="Q61" s="56"/>
      <c r="R61" s="56"/>
      <c r="Y61" s="56">
        <v>2713169</v>
      </c>
      <c r="Z61" s="2">
        <v>2705833</v>
      </c>
    </row>
    <row r="62" spans="1:26" ht="15" thickBot="1" x14ac:dyDescent="0.25">
      <c r="A62" s="56"/>
      <c r="B62" s="37" t="s">
        <v>81</v>
      </c>
      <c r="C62" s="55">
        <f t="shared" si="1"/>
        <v>36.836942174275549</v>
      </c>
      <c r="D62" s="55">
        <f t="shared" si="2"/>
        <v>35.617051404148313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>
        <v>6751251</v>
      </c>
      <c r="P62" s="56">
        <v>7009268</v>
      </c>
      <c r="Q62" s="56"/>
      <c r="R62" s="56"/>
      <c r="Y62" s="56">
        <v>7137031</v>
      </c>
      <c r="Z62" s="2">
        <v>7009268</v>
      </c>
    </row>
    <row r="63" spans="1:26" ht="15" thickBot="1" x14ac:dyDescent="0.25">
      <c r="A63" s="56"/>
      <c r="B63" s="37" t="s">
        <v>82</v>
      </c>
      <c r="C63" s="55">
        <f t="shared" si="1"/>
        <v>52.024492314911392</v>
      </c>
      <c r="D63" s="55">
        <f t="shared" si="2"/>
        <v>52.732991093284532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>
        <v>1518486</v>
      </c>
      <c r="P63" s="56">
        <v>1568492</v>
      </c>
      <c r="Q63" s="56"/>
      <c r="R63" s="56"/>
      <c r="Y63" s="56">
        <v>1589138</v>
      </c>
      <c r="Z63" s="2">
        <v>1568492</v>
      </c>
    </row>
    <row r="64" spans="1:26" ht="15" thickBot="1" x14ac:dyDescent="0.25">
      <c r="A64" s="56"/>
      <c r="B64" s="37" t="s">
        <v>83</v>
      </c>
      <c r="C64" s="55">
        <f t="shared" si="1"/>
        <v>63.980375420331903</v>
      </c>
      <c r="D64" s="55">
        <f t="shared" si="2"/>
        <v>60.131675201170452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>
        <v>661537</v>
      </c>
      <c r="P64" s="56">
        <v>678333</v>
      </c>
      <c r="Q64" s="56"/>
      <c r="R64" s="56"/>
      <c r="Y64" s="56">
        <v>683500</v>
      </c>
      <c r="Z64" s="2">
        <v>678333</v>
      </c>
    </row>
    <row r="65" spans="1:26" ht="15" thickBot="1" x14ac:dyDescent="0.25">
      <c r="A65" s="56"/>
      <c r="B65" s="37" t="s">
        <v>84</v>
      </c>
      <c r="C65" s="55">
        <f t="shared" si="1"/>
        <v>37.617543601336635</v>
      </c>
      <c r="D65" s="55">
        <f t="shared" si="2"/>
        <v>38.174373043897852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>
        <v>2213993</v>
      </c>
      <c r="P65" s="56">
        <v>2227684</v>
      </c>
      <c r="Q65" s="56"/>
      <c r="R65" s="56"/>
      <c r="Y65" s="56">
        <v>2242342</v>
      </c>
      <c r="Z65" s="2">
        <v>2227684</v>
      </c>
    </row>
    <row r="66" spans="1:26" ht="15" thickBot="1" x14ac:dyDescent="0.25">
      <c r="A66" s="56"/>
      <c r="B66" s="37" t="s">
        <v>5</v>
      </c>
      <c r="C66" s="55">
        <f t="shared" si="1"/>
        <v>28.687412086962958</v>
      </c>
      <c r="D66" s="55">
        <f t="shared" si="2"/>
        <v>30.859859572361788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>
        <v>319796</v>
      </c>
      <c r="P66" s="56">
        <v>324184</v>
      </c>
      <c r="Q66" s="56"/>
      <c r="R66" s="56"/>
      <c r="Y66" s="56">
        <v>327286</v>
      </c>
      <c r="Z66" s="2">
        <v>324184</v>
      </c>
    </row>
    <row r="67" spans="1:26" ht="15" thickBot="1" x14ac:dyDescent="0.25">
      <c r="A67" s="56"/>
      <c r="B67" s="38" t="s">
        <v>12</v>
      </c>
      <c r="C67" s="57">
        <f>+C22/$Z67*100000</f>
        <v>47.60210856937708</v>
      </c>
      <c r="D67" s="57">
        <f t="shared" si="2"/>
        <v>47.476820182653206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>
        <v>47385107</v>
      </c>
      <c r="P67" s="56">
        <v>48619695</v>
      </c>
      <c r="Q67" s="56"/>
      <c r="R67" s="56"/>
      <c r="Y67" s="56">
        <f>SUM(Y50:Y66)</f>
        <v>49114494</v>
      </c>
      <c r="Z67" s="2">
        <v>48619695</v>
      </c>
    </row>
    <row r="68" spans="1:26" ht="13.5" thickBot="1" x14ac:dyDescent="0.25">
      <c r="A68" s="56"/>
      <c r="B68" s="56"/>
      <c r="C68" s="55"/>
      <c r="D68" s="55"/>
      <c r="E68" s="55"/>
      <c r="F68" s="55"/>
      <c r="G68" s="55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1"/>
  <dimension ref="A1:R49"/>
  <sheetViews>
    <sheetView topLeftCell="A5" zoomScale="85" zoomScaleNormal="85" workbookViewId="0">
      <selection activeCell="H21" sqref="H21"/>
    </sheetView>
  </sheetViews>
  <sheetFormatPr baseColWidth="10" defaultColWidth="9.140625" defaultRowHeight="12.75" x14ac:dyDescent="0.2"/>
  <cols>
    <col min="1" max="1" width="1.28515625" style="2" customWidth="1"/>
    <col min="2" max="2" width="0.140625" style="2" customWidth="1"/>
    <col min="3" max="3" width="32.5703125" style="2" customWidth="1"/>
    <col min="4" max="13" width="12.28515625" style="2" customWidth="1"/>
    <col min="14" max="18" width="12.28515625" style="2" hidden="1" customWidth="1"/>
    <col min="19" max="71" width="12.28515625" style="2" customWidth="1"/>
    <col min="72" max="16384" width="9.140625" style="2"/>
  </cols>
  <sheetData>
    <row r="1" spans="2:8" s="17" customFormat="1" ht="17.25" customHeight="1" x14ac:dyDescent="0.2">
      <c r="G1" s="6"/>
    </row>
    <row r="2" spans="2:8" s="18" customFormat="1" ht="39" customHeight="1" x14ac:dyDescent="0.2">
      <c r="B2" s="36"/>
      <c r="C2" s="36"/>
      <c r="D2" s="43"/>
      <c r="E2" s="44"/>
    </row>
    <row r="3" spans="2:8" s="17" customFormat="1" ht="12" customHeight="1" x14ac:dyDescent="0.2"/>
    <row r="4" spans="2:8" s="17" customFormat="1" ht="39" customHeight="1" x14ac:dyDescent="0.2">
      <c r="D4" s="23">
        <v>2024</v>
      </c>
      <c r="E4" s="23">
        <v>2025</v>
      </c>
    </row>
    <row r="5" spans="2:8" s="17" customFormat="1" ht="17.100000000000001" customHeight="1" thickBot="1" x14ac:dyDescent="0.25">
      <c r="C5" s="37" t="s">
        <v>63</v>
      </c>
    </row>
    <row r="6" spans="2:8" s="17" customFormat="1" ht="17.100000000000001" customHeight="1" thickBot="1" x14ac:dyDescent="0.25">
      <c r="C6" s="37" t="s">
        <v>10</v>
      </c>
      <c r="D6" s="62">
        <v>263</v>
      </c>
      <c r="E6" s="62">
        <v>414</v>
      </c>
      <c r="F6" s="59"/>
      <c r="G6" s="59"/>
      <c r="H6" s="59"/>
    </row>
    <row r="7" spans="2:8" s="17" customFormat="1" ht="17.100000000000001" customHeight="1" thickBot="1" x14ac:dyDescent="0.25">
      <c r="C7" s="37" t="s">
        <v>65</v>
      </c>
      <c r="D7" s="17">
        <v>237</v>
      </c>
      <c r="E7" s="17">
        <v>384</v>
      </c>
      <c r="F7" s="59"/>
      <c r="G7" s="59"/>
      <c r="H7" s="59"/>
    </row>
    <row r="8" spans="2:8" s="17" customFormat="1" ht="17.100000000000001" customHeight="1" thickBot="1" x14ac:dyDescent="0.25">
      <c r="C8" s="37" t="s">
        <v>66</v>
      </c>
      <c r="D8" s="26">
        <v>15</v>
      </c>
      <c r="E8" s="26">
        <v>14</v>
      </c>
      <c r="F8" s="59"/>
      <c r="G8" s="59"/>
      <c r="H8" s="59"/>
    </row>
    <row r="9" spans="2:8" s="17" customFormat="1" ht="17.100000000000001" customHeight="1" thickBot="1" x14ac:dyDescent="0.25">
      <c r="C9" s="37" t="s">
        <v>67</v>
      </c>
      <c r="D9" s="26">
        <v>6</v>
      </c>
      <c r="E9" s="26">
        <v>4</v>
      </c>
      <c r="F9" s="59"/>
      <c r="G9" s="59"/>
      <c r="H9" s="59"/>
    </row>
    <row r="10" spans="2:8" s="17" customFormat="1" ht="17.100000000000001" customHeight="1" thickBot="1" x14ac:dyDescent="0.25">
      <c r="C10" s="37" t="s">
        <v>68</v>
      </c>
      <c r="D10" s="26">
        <v>5</v>
      </c>
      <c r="E10" s="26">
        <v>12</v>
      </c>
      <c r="F10" s="59"/>
      <c r="G10" s="59"/>
      <c r="H10" s="59"/>
    </row>
    <row r="11" spans="2:8" s="17" customFormat="1" ht="17.100000000000001" customHeight="1" thickBot="1" x14ac:dyDescent="0.25">
      <c r="C11" s="37" t="s">
        <v>64</v>
      </c>
      <c r="E11" s="17">
        <v>0</v>
      </c>
      <c r="F11" s="59"/>
      <c r="G11" s="59"/>
      <c r="H11" s="59"/>
    </row>
    <row r="12" spans="2:8" s="17" customFormat="1" ht="17.100000000000001" customHeight="1" thickBot="1" x14ac:dyDescent="0.25">
      <c r="C12" s="37" t="s">
        <v>10</v>
      </c>
      <c r="D12" s="62">
        <v>128</v>
      </c>
      <c r="E12" s="62">
        <v>211</v>
      </c>
      <c r="F12" s="59"/>
      <c r="G12" s="59"/>
      <c r="H12" s="59"/>
    </row>
    <row r="13" spans="2:8" s="17" customFormat="1" ht="17.100000000000001" customHeight="1" thickBot="1" x14ac:dyDescent="0.25">
      <c r="C13" s="37" t="s">
        <v>65</v>
      </c>
      <c r="D13" s="26">
        <v>109</v>
      </c>
      <c r="E13" s="26">
        <v>189</v>
      </c>
      <c r="F13" s="59"/>
      <c r="G13" s="59"/>
      <c r="H13" s="59"/>
    </row>
    <row r="14" spans="2:8" s="17" customFormat="1" ht="17.100000000000001" customHeight="1" thickBot="1" x14ac:dyDescent="0.25">
      <c r="C14" s="37" t="s">
        <v>66</v>
      </c>
      <c r="D14" s="26">
        <v>8</v>
      </c>
      <c r="E14" s="26">
        <v>12</v>
      </c>
      <c r="F14" s="59"/>
      <c r="G14" s="59"/>
      <c r="H14" s="59"/>
    </row>
    <row r="15" spans="2:8" s="17" customFormat="1" ht="17.100000000000001" customHeight="1" thickBot="1" x14ac:dyDescent="0.25">
      <c r="C15" s="37" t="s">
        <v>67</v>
      </c>
      <c r="D15" s="26">
        <v>5</v>
      </c>
      <c r="E15" s="26">
        <v>4</v>
      </c>
      <c r="F15" s="59"/>
      <c r="G15" s="59"/>
      <c r="H15" s="59"/>
    </row>
    <row r="16" spans="2:8" s="17" customFormat="1" ht="17.100000000000001" customHeight="1" thickBot="1" x14ac:dyDescent="0.25">
      <c r="C16" s="37" t="s">
        <v>68</v>
      </c>
      <c r="D16" s="26">
        <v>6</v>
      </c>
      <c r="E16" s="26">
        <v>6</v>
      </c>
      <c r="F16" s="59"/>
      <c r="G16" s="59"/>
      <c r="H16" s="59"/>
    </row>
    <row r="17" spans="1:8" s="17" customFormat="1" ht="17.100000000000001" customHeight="1" thickBot="1" x14ac:dyDescent="0.25">
      <c r="C17" s="38" t="s">
        <v>12</v>
      </c>
      <c r="D17" s="39">
        <v>391</v>
      </c>
      <c r="E17" s="39">
        <v>625</v>
      </c>
      <c r="F17" s="59"/>
      <c r="G17" s="59"/>
      <c r="H17" s="59"/>
    </row>
    <row r="20" spans="1:8" ht="39" customHeight="1" x14ac:dyDescent="0.2">
      <c r="C20" s="17"/>
      <c r="D20" s="24" t="s">
        <v>86</v>
      </c>
    </row>
    <row r="21" spans="1:8" ht="17.100000000000001" customHeight="1" thickBot="1" x14ac:dyDescent="0.25">
      <c r="A21" s="2" t="s">
        <v>25</v>
      </c>
      <c r="C21" s="37" t="s">
        <v>63</v>
      </c>
      <c r="D21" s="17"/>
    </row>
    <row r="22" spans="1:8" ht="17.100000000000001" customHeight="1" thickBot="1" x14ac:dyDescent="0.25">
      <c r="A22" s="2" t="s">
        <v>26</v>
      </c>
      <c r="C22" s="37" t="s">
        <v>10</v>
      </c>
      <c r="D22" s="45">
        <f>+IF(D6&gt;0,(E6-D6)/D6,"-")</f>
        <v>0.57414448669201523</v>
      </c>
    </row>
    <row r="23" spans="1:8" ht="17.100000000000001" customHeight="1" thickBot="1" x14ac:dyDescent="0.25">
      <c r="A23" s="2" t="s">
        <v>27</v>
      </c>
      <c r="C23" s="37" t="s">
        <v>65</v>
      </c>
      <c r="D23" s="45">
        <f>+IF(D7&gt;0,(E7-D7)/D7,"-")</f>
        <v>0.620253164556962</v>
      </c>
    </row>
    <row r="24" spans="1:8" ht="17.100000000000001" customHeight="1" thickBot="1" x14ac:dyDescent="0.25">
      <c r="A24" s="2" t="s">
        <v>28</v>
      </c>
      <c r="C24" s="37" t="s">
        <v>66</v>
      </c>
      <c r="D24" s="45">
        <f>+IF(D8&gt;0,(E8-D8)/D8,"-")</f>
        <v>-6.6666666666666666E-2</v>
      </c>
    </row>
    <row r="25" spans="1:8" ht="17.100000000000001" customHeight="1" thickBot="1" x14ac:dyDescent="0.25">
      <c r="A25" s="2" t="s">
        <v>29</v>
      </c>
      <c r="C25" s="37" t="s">
        <v>67</v>
      </c>
      <c r="D25" s="45">
        <f>+IF(D9&gt;0,(E9-D9)/D9,"-")</f>
        <v>-0.33333333333333331</v>
      </c>
    </row>
    <row r="26" spans="1:8" ht="17.100000000000001" customHeight="1" thickBot="1" x14ac:dyDescent="0.25">
      <c r="A26" s="2" t="s">
        <v>30</v>
      </c>
      <c r="C26" s="37" t="s">
        <v>68</v>
      </c>
      <c r="D26" s="45">
        <f>+IF(D10&gt;0,(E10-D10)/D10,"-")</f>
        <v>1.4</v>
      </c>
    </row>
    <row r="27" spans="1:8" ht="17.100000000000001" customHeight="1" thickBot="1" x14ac:dyDescent="0.25">
      <c r="A27" s="2" t="s">
        <v>31</v>
      </c>
      <c r="C27" s="37" t="s">
        <v>64</v>
      </c>
      <c r="D27" s="45"/>
    </row>
    <row r="28" spans="1:8" ht="17.100000000000001" customHeight="1" thickBot="1" x14ac:dyDescent="0.25">
      <c r="A28" s="2" t="s">
        <v>32</v>
      </c>
      <c r="C28" s="37" t="s">
        <v>10</v>
      </c>
      <c r="D28" s="45">
        <f t="shared" ref="D28:D33" si="0">+IF(D12&gt;0,(E12-D12)/D12,"-")</f>
        <v>0.6484375</v>
      </c>
    </row>
    <row r="29" spans="1:8" ht="17.100000000000001" customHeight="1" thickBot="1" x14ac:dyDescent="0.25">
      <c r="A29" s="2" t="s">
        <v>33</v>
      </c>
      <c r="C29" s="37" t="s">
        <v>65</v>
      </c>
      <c r="D29" s="45">
        <f t="shared" si="0"/>
        <v>0.73394495412844041</v>
      </c>
    </row>
    <row r="30" spans="1:8" ht="17.100000000000001" customHeight="1" thickBot="1" x14ac:dyDescent="0.25">
      <c r="A30" s="2" t="s">
        <v>34</v>
      </c>
      <c r="C30" s="37" t="s">
        <v>66</v>
      </c>
      <c r="D30" s="45">
        <f t="shared" si="0"/>
        <v>0.5</v>
      </c>
    </row>
    <row r="31" spans="1:8" ht="17.100000000000001" customHeight="1" thickBot="1" x14ac:dyDescent="0.25">
      <c r="A31" s="2" t="s">
        <v>35</v>
      </c>
      <c r="C31" s="37" t="s">
        <v>67</v>
      </c>
      <c r="D31" s="45">
        <f t="shared" si="0"/>
        <v>-0.2</v>
      </c>
    </row>
    <row r="32" spans="1:8" ht="17.100000000000001" customHeight="1" thickBot="1" x14ac:dyDescent="0.25">
      <c r="A32" s="2" t="s">
        <v>36</v>
      </c>
      <c r="C32" s="37" t="s">
        <v>68</v>
      </c>
      <c r="D32" s="45">
        <f t="shared" si="0"/>
        <v>0</v>
      </c>
    </row>
    <row r="33" spans="1:9" ht="17.100000000000001" customHeight="1" thickBot="1" x14ac:dyDescent="0.25">
      <c r="A33" s="2" t="s">
        <v>37</v>
      </c>
      <c r="C33" s="38" t="s">
        <v>12</v>
      </c>
      <c r="D33" s="40">
        <f t="shared" si="0"/>
        <v>0.59846547314578002</v>
      </c>
    </row>
    <row r="34" spans="1:9" ht="13.5" thickBot="1" x14ac:dyDescent="0.25">
      <c r="D34" s="45"/>
      <c r="E34" s="45"/>
      <c r="F34" s="45"/>
      <c r="G34" s="45"/>
      <c r="H34" s="45"/>
      <c r="I34" s="45"/>
    </row>
    <row r="49" spans="14:14" x14ac:dyDescent="0.2">
      <c r="N49" s="2">
        <v>2024</v>
      </c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K67"/>
  <sheetViews>
    <sheetView zoomScale="87" zoomScaleNormal="87" workbookViewId="0">
      <pane ySplit="6" topLeftCell="A7" activePane="bottomLeft" state="frozen"/>
      <selection pane="bottomLeft" activeCell="C6" sqref="C6:K6"/>
    </sheetView>
  </sheetViews>
  <sheetFormatPr baseColWidth="10" defaultColWidth="11.42578125" defaultRowHeight="12.75" x14ac:dyDescent="0.2"/>
  <cols>
    <col min="1" max="1" width="2.85546875" style="2" customWidth="1"/>
    <col min="2" max="2" width="35.42578125" style="2" customWidth="1"/>
    <col min="3" max="28" width="14.7109375" style="2" customWidth="1"/>
    <col min="29" max="29" width="18.140625" style="2" customWidth="1"/>
    <col min="30" max="48" width="14.7109375" style="2" customWidth="1"/>
    <col min="49" max="16384" width="11.42578125" style="2"/>
  </cols>
  <sheetData>
    <row r="1" spans="2:11" ht="17.25" customHeight="1" x14ac:dyDescent="0.2">
      <c r="J1" s="6"/>
    </row>
    <row r="2" spans="2:11" ht="39" customHeight="1" x14ac:dyDescent="0.2">
      <c r="B2" s="47" t="s">
        <v>62</v>
      </c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4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65">
        <v>2025</v>
      </c>
      <c r="D5" s="65"/>
      <c r="E5" s="65"/>
      <c r="F5" s="65"/>
      <c r="G5" s="65"/>
      <c r="H5" s="65"/>
      <c r="I5" s="65"/>
      <c r="J5" s="65"/>
      <c r="K5" s="66"/>
    </row>
    <row r="6" spans="2:11" ht="54" customHeight="1" thickBot="1" x14ac:dyDescent="0.25">
      <c r="C6" s="49" t="s">
        <v>17</v>
      </c>
      <c r="D6" s="50" t="s">
        <v>9</v>
      </c>
      <c r="E6" s="51" t="s">
        <v>6</v>
      </c>
      <c r="F6" s="50" t="s">
        <v>18</v>
      </c>
      <c r="G6" s="49" t="s">
        <v>19</v>
      </c>
      <c r="H6" s="49" t="s">
        <v>45</v>
      </c>
      <c r="I6" s="50" t="s">
        <v>46</v>
      </c>
      <c r="J6" s="49" t="s">
        <v>43</v>
      </c>
      <c r="K6" s="49" t="s">
        <v>44</v>
      </c>
    </row>
    <row r="7" spans="2:11" ht="15" customHeight="1" thickBot="1" x14ac:dyDescent="0.25">
      <c r="B7" s="37" t="s">
        <v>87</v>
      </c>
      <c r="C7" s="26">
        <v>2</v>
      </c>
      <c r="D7" s="26">
        <v>345</v>
      </c>
      <c r="E7" s="26">
        <v>181</v>
      </c>
      <c r="F7" s="26">
        <v>7</v>
      </c>
      <c r="G7" s="26">
        <v>4</v>
      </c>
      <c r="H7" s="26">
        <v>228</v>
      </c>
      <c r="I7" s="26">
        <v>196</v>
      </c>
      <c r="J7" s="26">
        <v>72</v>
      </c>
      <c r="K7" s="26">
        <v>156</v>
      </c>
    </row>
    <row r="8" spans="2:11" ht="15" customHeight="1" thickBot="1" x14ac:dyDescent="0.25">
      <c r="B8" s="37" t="s">
        <v>88</v>
      </c>
      <c r="C8" s="26">
        <v>0</v>
      </c>
      <c r="D8" s="26">
        <v>492</v>
      </c>
      <c r="E8" s="26">
        <v>209</v>
      </c>
      <c r="F8" s="26">
        <v>24</v>
      </c>
      <c r="G8" s="26">
        <v>5</v>
      </c>
      <c r="H8" s="26">
        <v>233</v>
      </c>
      <c r="I8" s="26">
        <v>170</v>
      </c>
      <c r="J8" s="26">
        <v>116</v>
      </c>
      <c r="K8" s="26">
        <v>205</v>
      </c>
    </row>
    <row r="9" spans="2:11" ht="15" customHeight="1" thickBot="1" x14ac:dyDescent="0.25">
      <c r="B9" s="37" t="s">
        <v>89</v>
      </c>
      <c r="C9" s="26">
        <v>7</v>
      </c>
      <c r="D9" s="26">
        <v>2236</v>
      </c>
      <c r="E9" s="26">
        <v>1247</v>
      </c>
      <c r="F9" s="26">
        <v>87</v>
      </c>
      <c r="G9" s="26">
        <v>34</v>
      </c>
      <c r="H9" s="26">
        <v>879</v>
      </c>
      <c r="I9" s="26">
        <v>950</v>
      </c>
      <c r="J9" s="26">
        <v>509</v>
      </c>
      <c r="K9" s="26">
        <v>944</v>
      </c>
    </row>
    <row r="10" spans="2:11" ht="15" customHeight="1" thickBot="1" x14ac:dyDescent="0.25">
      <c r="B10" s="37" t="s">
        <v>90</v>
      </c>
      <c r="C10" s="26">
        <v>0</v>
      </c>
      <c r="D10" s="26">
        <v>648</v>
      </c>
      <c r="E10" s="26">
        <v>561</v>
      </c>
      <c r="F10" s="26">
        <v>14</v>
      </c>
      <c r="G10" s="26">
        <v>9</v>
      </c>
      <c r="H10" s="26">
        <v>391</v>
      </c>
      <c r="I10" s="26">
        <v>482</v>
      </c>
      <c r="J10" s="26">
        <v>111</v>
      </c>
      <c r="K10" s="26">
        <v>318</v>
      </c>
    </row>
    <row r="11" spans="2:11" ht="15" customHeight="1" thickBot="1" x14ac:dyDescent="0.25">
      <c r="B11" s="37" t="s">
        <v>91</v>
      </c>
      <c r="C11" s="26">
        <v>0</v>
      </c>
      <c r="D11" s="26">
        <v>134</v>
      </c>
      <c r="E11" s="26">
        <v>80</v>
      </c>
      <c r="F11" s="26">
        <v>1</v>
      </c>
      <c r="G11" s="26">
        <v>1</v>
      </c>
      <c r="H11" s="26">
        <v>48</v>
      </c>
      <c r="I11" s="26">
        <v>66</v>
      </c>
      <c r="J11" s="26">
        <v>30</v>
      </c>
      <c r="K11" s="26">
        <v>63</v>
      </c>
    </row>
    <row r="12" spans="2:11" ht="15" customHeight="1" thickBot="1" x14ac:dyDescent="0.25">
      <c r="B12" s="37" t="s">
        <v>92</v>
      </c>
      <c r="C12" s="26">
        <v>0</v>
      </c>
      <c r="D12" s="26">
        <v>689</v>
      </c>
      <c r="E12" s="26">
        <v>407</v>
      </c>
      <c r="F12" s="26">
        <v>42</v>
      </c>
      <c r="G12" s="26">
        <v>14</v>
      </c>
      <c r="H12" s="26">
        <v>407</v>
      </c>
      <c r="I12" s="26">
        <v>277</v>
      </c>
      <c r="J12" s="26">
        <v>212</v>
      </c>
      <c r="K12" s="26">
        <v>351</v>
      </c>
    </row>
    <row r="13" spans="2:11" ht="15" customHeight="1" thickBot="1" x14ac:dyDescent="0.25">
      <c r="B13" s="37" t="s">
        <v>93</v>
      </c>
      <c r="C13" s="26">
        <v>6</v>
      </c>
      <c r="D13" s="26">
        <v>1853</v>
      </c>
      <c r="E13" s="26">
        <v>659</v>
      </c>
      <c r="F13" s="26">
        <v>40</v>
      </c>
      <c r="G13" s="26">
        <v>12</v>
      </c>
      <c r="H13" s="26">
        <v>777</v>
      </c>
      <c r="I13" s="26">
        <v>582</v>
      </c>
      <c r="J13" s="26">
        <v>477</v>
      </c>
      <c r="K13" s="26">
        <v>610</v>
      </c>
    </row>
    <row r="14" spans="2:11" ht="15" customHeight="1" thickBot="1" x14ac:dyDescent="0.25">
      <c r="B14" s="37" t="s">
        <v>94</v>
      </c>
      <c r="C14" s="26">
        <v>8</v>
      </c>
      <c r="D14" s="26">
        <v>7046</v>
      </c>
      <c r="E14" s="26">
        <v>2639</v>
      </c>
      <c r="F14" s="26">
        <v>301</v>
      </c>
      <c r="G14" s="26">
        <v>91</v>
      </c>
      <c r="H14" s="26">
        <v>2810</v>
      </c>
      <c r="I14" s="26">
        <v>2088</v>
      </c>
      <c r="J14" s="26">
        <v>1851</v>
      </c>
      <c r="K14" s="26">
        <v>2443</v>
      </c>
    </row>
    <row r="15" spans="2:11" ht="15" customHeight="1" thickBot="1" x14ac:dyDescent="0.25">
      <c r="B15" s="37" t="s">
        <v>95</v>
      </c>
      <c r="C15" s="26">
        <v>0</v>
      </c>
      <c r="D15" s="26">
        <v>354</v>
      </c>
      <c r="E15" s="26">
        <v>164</v>
      </c>
      <c r="F15" s="26">
        <v>16</v>
      </c>
      <c r="G15" s="26">
        <v>3</v>
      </c>
      <c r="H15" s="26">
        <v>130</v>
      </c>
      <c r="I15" s="26">
        <v>148</v>
      </c>
      <c r="J15" s="26">
        <v>66</v>
      </c>
      <c r="K15" s="26">
        <v>150</v>
      </c>
    </row>
    <row r="16" spans="2:11" ht="15" customHeight="1" thickBot="1" x14ac:dyDescent="0.25">
      <c r="B16" s="37" t="s">
        <v>96</v>
      </c>
      <c r="C16" s="26">
        <v>0</v>
      </c>
      <c r="D16" s="26">
        <v>429</v>
      </c>
      <c r="E16" s="26">
        <v>172</v>
      </c>
      <c r="F16" s="26">
        <v>26</v>
      </c>
      <c r="G16" s="26">
        <v>6</v>
      </c>
      <c r="H16" s="26">
        <v>195</v>
      </c>
      <c r="I16" s="26">
        <v>107</v>
      </c>
      <c r="J16" s="26">
        <v>123</v>
      </c>
      <c r="K16" s="26">
        <v>187</v>
      </c>
    </row>
    <row r="17" spans="2:11" ht="15" customHeight="1" thickBot="1" x14ac:dyDescent="0.25">
      <c r="B17" s="37" t="s">
        <v>97</v>
      </c>
      <c r="C17" s="26">
        <v>5</v>
      </c>
      <c r="D17" s="26">
        <v>1219</v>
      </c>
      <c r="E17" s="26">
        <v>908</v>
      </c>
      <c r="F17" s="26">
        <v>89</v>
      </c>
      <c r="G17" s="26">
        <v>31</v>
      </c>
      <c r="H17" s="26">
        <v>913</v>
      </c>
      <c r="I17" s="26">
        <v>741</v>
      </c>
      <c r="J17" s="26">
        <v>413</v>
      </c>
      <c r="K17" s="26">
        <v>889</v>
      </c>
    </row>
    <row r="18" spans="2:11" ht="15" customHeight="1" thickBot="1" x14ac:dyDescent="0.25">
      <c r="B18" s="37" t="s">
        <v>98</v>
      </c>
      <c r="C18" s="26">
        <v>1</v>
      </c>
      <c r="D18" s="26">
        <v>690</v>
      </c>
      <c r="E18" s="26">
        <v>402</v>
      </c>
      <c r="F18" s="26">
        <v>28</v>
      </c>
      <c r="G18" s="26">
        <v>11</v>
      </c>
      <c r="H18" s="26">
        <v>236</v>
      </c>
      <c r="I18" s="26">
        <v>257</v>
      </c>
      <c r="J18" s="26">
        <v>156</v>
      </c>
      <c r="K18" s="26">
        <v>310</v>
      </c>
    </row>
    <row r="19" spans="2:11" ht="15" customHeight="1" thickBot="1" x14ac:dyDescent="0.25">
      <c r="B19" s="37" t="s">
        <v>99</v>
      </c>
      <c r="C19" s="26">
        <v>2</v>
      </c>
      <c r="D19" s="26">
        <v>555</v>
      </c>
      <c r="E19" s="26">
        <v>310</v>
      </c>
      <c r="F19" s="26">
        <v>34</v>
      </c>
      <c r="G19" s="26">
        <v>11</v>
      </c>
      <c r="H19" s="26">
        <v>193</v>
      </c>
      <c r="I19" s="26">
        <v>229</v>
      </c>
      <c r="J19" s="26">
        <v>146</v>
      </c>
      <c r="K19" s="26">
        <v>277</v>
      </c>
    </row>
    <row r="20" spans="2:11" ht="15" customHeight="1" thickBot="1" x14ac:dyDescent="0.25">
      <c r="B20" s="37" t="s">
        <v>100</v>
      </c>
      <c r="C20" s="26">
        <v>1</v>
      </c>
      <c r="D20" s="26">
        <v>722</v>
      </c>
      <c r="E20" s="26">
        <v>446</v>
      </c>
      <c r="F20" s="26">
        <v>37</v>
      </c>
      <c r="G20" s="26">
        <v>16</v>
      </c>
      <c r="H20" s="26">
        <v>358</v>
      </c>
      <c r="I20" s="26">
        <v>373</v>
      </c>
      <c r="J20" s="26">
        <v>196</v>
      </c>
      <c r="K20" s="26">
        <v>478</v>
      </c>
    </row>
    <row r="21" spans="2:11" ht="15" customHeight="1" thickBot="1" x14ac:dyDescent="0.25">
      <c r="B21" s="37" t="s">
        <v>101</v>
      </c>
      <c r="C21" s="26">
        <v>0</v>
      </c>
      <c r="D21" s="26">
        <v>1292</v>
      </c>
      <c r="E21" s="26">
        <v>637</v>
      </c>
      <c r="F21" s="26">
        <v>29</v>
      </c>
      <c r="G21" s="26">
        <v>8</v>
      </c>
      <c r="H21" s="26">
        <v>426</v>
      </c>
      <c r="I21" s="26">
        <v>415</v>
      </c>
      <c r="J21" s="26">
        <v>373</v>
      </c>
      <c r="K21" s="26">
        <v>486</v>
      </c>
    </row>
    <row r="22" spans="2:11" ht="15" customHeight="1" thickBot="1" x14ac:dyDescent="0.25">
      <c r="B22" s="37" t="s">
        <v>102</v>
      </c>
      <c r="C22" s="26">
        <v>0</v>
      </c>
      <c r="D22" s="26">
        <v>162</v>
      </c>
      <c r="E22" s="26">
        <v>132</v>
      </c>
      <c r="F22" s="26">
        <v>9</v>
      </c>
      <c r="G22" s="26">
        <v>1</v>
      </c>
      <c r="H22" s="26">
        <v>60</v>
      </c>
      <c r="I22" s="26">
        <v>92</v>
      </c>
      <c r="J22" s="26">
        <v>40</v>
      </c>
      <c r="K22" s="26">
        <v>90</v>
      </c>
    </row>
    <row r="23" spans="2:11" ht="15" customHeight="1" thickBot="1" x14ac:dyDescent="0.25">
      <c r="B23" s="37" t="s">
        <v>103</v>
      </c>
      <c r="C23" s="26">
        <v>1</v>
      </c>
      <c r="D23" s="26">
        <v>915</v>
      </c>
      <c r="E23" s="26">
        <v>401</v>
      </c>
      <c r="F23" s="26">
        <v>31</v>
      </c>
      <c r="G23" s="26">
        <v>13</v>
      </c>
      <c r="H23" s="26">
        <v>399</v>
      </c>
      <c r="I23" s="26">
        <v>319</v>
      </c>
      <c r="J23" s="26">
        <v>245</v>
      </c>
      <c r="K23" s="26">
        <v>280</v>
      </c>
    </row>
    <row r="24" spans="2:11" ht="15" customHeight="1" thickBot="1" x14ac:dyDescent="0.25">
      <c r="B24" s="37" t="s">
        <v>104</v>
      </c>
      <c r="C24" s="26">
        <v>1</v>
      </c>
      <c r="D24" s="26">
        <v>1110</v>
      </c>
      <c r="E24" s="26">
        <v>640</v>
      </c>
      <c r="F24" s="26">
        <v>58</v>
      </c>
      <c r="G24" s="26">
        <v>21</v>
      </c>
      <c r="H24" s="26">
        <v>697</v>
      </c>
      <c r="I24" s="26">
        <v>585</v>
      </c>
      <c r="J24" s="26">
        <v>336</v>
      </c>
      <c r="K24" s="26">
        <v>617</v>
      </c>
    </row>
    <row r="25" spans="2:11" ht="15" customHeight="1" thickBot="1" x14ac:dyDescent="0.25">
      <c r="B25" s="37" t="s">
        <v>105</v>
      </c>
      <c r="C25" s="26">
        <v>0</v>
      </c>
      <c r="D25" s="26">
        <v>368</v>
      </c>
      <c r="E25" s="26">
        <v>187</v>
      </c>
      <c r="F25" s="26">
        <v>8</v>
      </c>
      <c r="G25" s="26">
        <v>0</v>
      </c>
      <c r="H25" s="26">
        <v>82</v>
      </c>
      <c r="I25" s="26">
        <v>110</v>
      </c>
      <c r="J25" s="26">
        <v>61</v>
      </c>
      <c r="K25" s="26">
        <v>139</v>
      </c>
    </row>
    <row r="26" spans="2:11" ht="15" customHeight="1" thickBot="1" x14ac:dyDescent="0.25">
      <c r="B26" s="37" t="s">
        <v>106</v>
      </c>
      <c r="C26" s="26">
        <v>0</v>
      </c>
      <c r="D26" s="26">
        <v>719</v>
      </c>
      <c r="E26" s="26">
        <v>342</v>
      </c>
      <c r="F26" s="26">
        <v>24</v>
      </c>
      <c r="G26" s="26">
        <v>1</v>
      </c>
      <c r="H26" s="26">
        <v>214</v>
      </c>
      <c r="I26" s="26">
        <v>263</v>
      </c>
      <c r="J26" s="26">
        <v>178</v>
      </c>
      <c r="K26" s="26">
        <v>294</v>
      </c>
    </row>
    <row r="27" spans="2:11" ht="15" customHeight="1" thickBot="1" x14ac:dyDescent="0.25">
      <c r="B27" s="37" t="s">
        <v>107</v>
      </c>
      <c r="C27" s="26">
        <v>0</v>
      </c>
      <c r="D27" s="26">
        <v>474</v>
      </c>
      <c r="E27" s="26">
        <v>398</v>
      </c>
      <c r="F27" s="26">
        <v>23</v>
      </c>
      <c r="G27" s="26">
        <v>3</v>
      </c>
      <c r="H27" s="26">
        <v>341</v>
      </c>
      <c r="I27" s="26">
        <v>355</v>
      </c>
      <c r="J27" s="26">
        <v>94</v>
      </c>
      <c r="K27" s="26">
        <v>383</v>
      </c>
    </row>
    <row r="28" spans="2:11" ht="15" customHeight="1" thickBot="1" x14ac:dyDescent="0.25">
      <c r="B28" s="37" t="s">
        <v>108</v>
      </c>
      <c r="C28" s="26">
        <v>1</v>
      </c>
      <c r="D28" s="26">
        <v>239</v>
      </c>
      <c r="E28" s="26">
        <v>135</v>
      </c>
      <c r="F28" s="26">
        <v>14</v>
      </c>
      <c r="G28" s="26">
        <v>4</v>
      </c>
      <c r="H28" s="26">
        <v>78</v>
      </c>
      <c r="I28" s="26">
        <v>87</v>
      </c>
      <c r="J28" s="26">
        <v>58</v>
      </c>
      <c r="K28" s="26">
        <v>100</v>
      </c>
    </row>
    <row r="29" spans="2:11" ht="15" customHeight="1" thickBot="1" x14ac:dyDescent="0.25">
      <c r="B29" s="37" t="s">
        <v>109</v>
      </c>
      <c r="C29" s="26">
        <v>3</v>
      </c>
      <c r="D29" s="26">
        <v>638</v>
      </c>
      <c r="E29" s="26">
        <v>372</v>
      </c>
      <c r="F29" s="26">
        <v>44</v>
      </c>
      <c r="G29" s="26">
        <v>14</v>
      </c>
      <c r="H29" s="26">
        <v>306</v>
      </c>
      <c r="I29" s="26">
        <v>261</v>
      </c>
      <c r="J29" s="26">
        <v>143</v>
      </c>
      <c r="K29" s="26">
        <v>363</v>
      </c>
    </row>
    <row r="30" spans="2:11" ht="15" customHeight="1" thickBot="1" x14ac:dyDescent="0.25">
      <c r="B30" s="37" t="s">
        <v>110</v>
      </c>
      <c r="C30" s="26">
        <v>0</v>
      </c>
      <c r="D30" s="26">
        <v>408</v>
      </c>
      <c r="E30" s="26">
        <v>208</v>
      </c>
      <c r="F30" s="26">
        <v>21</v>
      </c>
      <c r="G30" s="26">
        <v>5</v>
      </c>
      <c r="H30" s="26">
        <v>159</v>
      </c>
      <c r="I30" s="26">
        <v>153</v>
      </c>
      <c r="J30" s="26">
        <v>99</v>
      </c>
      <c r="K30" s="26">
        <v>211</v>
      </c>
    </row>
    <row r="31" spans="2:11" ht="15" customHeight="1" thickBot="1" x14ac:dyDescent="0.25">
      <c r="B31" s="37" t="s">
        <v>111</v>
      </c>
      <c r="C31" s="26">
        <v>1</v>
      </c>
      <c r="D31" s="26">
        <v>492</v>
      </c>
      <c r="E31" s="26">
        <v>238</v>
      </c>
      <c r="F31" s="26">
        <v>6</v>
      </c>
      <c r="G31" s="26">
        <v>5</v>
      </c>
      <c r="H31" s="26">
        <v>202</v>
      </c>
      <c r="I31" s="26">
        <v>186</v>
      </c>
      <c r="J31" s="26">
        <v>91</v>
      </c>
      <c r="K31" s="26">
        <v>171</v>
      </c>
    </row>
    <row r="32" spans="2:11" ht="15" customHeight="1" thickBot="1" x14ac:dyDescent="0.25">
      <c r="B32" s="37" t="s">
        <v>112</v>
      </c>
      <c r="C32" s="26">
        <v>1</v>
      </c>
      <c r="D32" s="26">
        <v>358</v>
      </c>
      <c r="E32" s="26">
        <v>178</v>
      </c>
      <c r="F32" s="26">
        <v>13</v>
      </c>
      <c r="G32" s="26">
        <v>1</v>
      </c>
      <c r="H32" s="26">
        <v>101</v>
      </c>
      <c r="I32" s="26">
        <v>111</v>
      </c>
      <c r="J32" s="26">
        <v>58</v>
      </c>
      <c r="K32" s="26">
        <v>155</v>
      </c>
    </row>
    <row r="33" spans="2:11" ht="15" customHeight="1" thickBot="1" x14ac:dyDescent="0.25">
      <c r="B33" s="37" t="s">
        <v>113</v>
      </c>
      <c r="C33" s="26">
        <v>1</v>
      </c>
      <c r="D33" s="26">
        <v>297</v>
      </c>
      <c r="E33" s="26">
        <v>171</v>
      </c>
      <c r="F33" s="26">
        <v>11</v>
      </c>
      <c r="G33" s="26">
        <v>2</v>
      </c>
      <c r="H33" s="26">
        <v>101</v>
      </c>
      <c r="I33" s="26">
        <v>132</v>
      </c>
      <c r="J33" s="26">
        <v>47</v>
      </c>
      <c r="K33" s="26">
        <v>128</v>
      </c>
    </row>
    <row r="34" spans="2:11" ht="15" customHeight="1" thickBot="1" x14ac:dyDescent="0.25">
      <c r="B34" s="37" t="s">
        <v>114</v>
      </c>
      <c r="C34" s="26">
        <v>9</v>
      </c>
      <c r="D34" s="26">
        <v>6502</v>
      </c>
      <c r="E34" s="26">
        <v>3891</v>
      </c>
      <c r="F34" s="26">
        <v>273</v>
      </c>
      <c r="G34" s="26">
        <v>102</v>
      </c>
      <c r="H34" s="26">
        <v>2542</v>
      </c>
      <c r="I34" s="26">
        <v>3312</v>
      </c>
      <c r="J34" s="26">
        <v>1547</v>
      </c>
      <c r="K34" s="26">
        <v>3726</v>
      </c>
    </row>
    <row r="35" spans="2:11" ht="15" customHeight="1" thickBot="1" x14ac:dyDescent="0.25">
      <c r="B35" s="37" t="s">
        <v>115</v>
      </c>
      <c r="C35" s="26">
        <v>2</v>
      </c>
      <c r="D35" s="26">
        <v>1804</v>
      </c>
      <c r="E35" s="26">
        <v>1060</v>
      </c>
      <c r="F35" s="26">
        <v>79</v>
      </c>
      <c r="G35" s="26">
        <v>20</v>
      </c>
      <c r="H35" s="26">
        <v>1109</v>
      </c>
      <c r="I35" s="26">
        <v>879</v>
      </c>
      <c r="J35" s="26">
        <v>483</v>
      </c>
      <c r="K35" s="26">
        <v>1046</v>
      </c>
    </row>
    <row r="36" spans="2:11" ht="15" customHeight="1" thickBot="1" x14ac:dyDescent="0.25">
      <c r="B36" s="37" t="s">
        <v>116</v>
      </c>
      <c r="C36" s="26">
        <v>2</v>
      </c>
      <c r="D36" s="26">
        <v>1805</v>
      </c>
      <c r="E36" s="26">
        <v>1051</v>
      </c>
      <c r="F36" s="26">
        <v>62</v>
      </c>
      <c r="G36" s="26">
        <v>44</v>
      </c>
      <c r="H36" s="26">
        <v>838</v>
      </c>
      <c r="I36" s="26">
        <v>983</v>
      </c>
      <c r="J36" s="26">
        <v>459</v>
      </c>
      <c r="K36" s="26">
        <v>846</v>
      </c>
    </row>
    <row r="37" spans="2:11" ht="15" customHeight="1" thickBot="1" x14ac:dyDescent="0.25">
      <c r="B37" s="37" t="s">
        <v>117</v>
      </c>
      <c r="C37" s="26">
        <v>1</v>
      </c>
      <c r="D37" s="26">
        <v>795</v>
      </c>
      <c r="E37" s="26">
        <v>287</v>
      </c>
      <c r="F37" s="26">
        <v>44</v>
      </c>
      <c r="G37" s="26">
        <v>18</v>
      </c>
      <c r="H37" s="26">
        <v>411</v>
      </c>
      <c r="I37" s="26">
        <v>365</v>
      </c>
      <c r="J37" s="26">
        <v>201</v>
      </c>
      <c r="K37" s="26">
        <v>190</v>
      </c>
    </row>
    <row r="38" spans="2:11" ht="15" customHeight="1" thickBot="1" x14ac:dyDescent="0.25">
      <c r="B38" s="37" t="s">
        <v>118</v>
      </c>
      <c r="C38" s="26">
        <v>0</v>
      </c>
      <c r="D38" s="26">
        <v>292</v>
      </c>
      <c r="E38" s="26">
        <v>177</v>
      </c>
      <c r="F38" s="26">
        <v>13</v>
      </c>
      <c r="G38" s="26">
        <v>8</v>
      </c>
      <c r="H38" s="26">
        <v>105</v>
      </c>
      <c r="I38" s="26">
        <v>127</v>
      </c>
      <c r="J38" s="26">
        <v>51</v>
      </c>
      <c r="K38" s="26">
        <v>125</v>
      </c>
    </row>
    <row r="39" spans="2:11" ht="15" customHeight="1" thickBot="1" x14ac:dyDescent="0.25">
      <c r="B39" s="37" t="s">
        <v>119</v>
      </c>
      <c r="C39" s="26">
        <v>2</v>
      </c>
      <c r="D39" s="26">
        <v>1161</v>
      </c>
      <c r="E39" s="26">
        <v>524</v>
      </c>
      <c r="F39" s="26">
        <v>56</v>
      </c>
      <c r="G39" s="26">
        <v>11</v>
      </c>
      <c r="H39" s="26">
        <v>434</v>
      </c>
      <c r="I39" s="26">
        <v>371</v>
      </c>
      <c r="J39" s="26">
        <v>355</v>
      </c>
      <c r="K39" s="26">
        <v>575</v>
      </c>
    </row>
    <row r="40" spans="2:11" ht="15" customHeight="1" thickBot="1" x14ac:dyDescent="0.25">
      <c r="B40" s="37" t="s">
        <v>120</v>
      </c>
      <c r="C40" s="26">
        <v>0</v>
      </c>
      <c r="D40" s="26">
        <v>127</v>
      </c>
      <c r="E40" s="26">
        <v>106</v>
      </c>
      <c r="F40" s="26">
        <v>2</v>
      </c>
      <c r="G40" s="26">
        <v>2</v>
      </c>
      <c r="H40" s="26">
        <v>50</v>
      </c>
      <c r="I40" s="26">
        <v>31</v>
      </c>
      <c r="J40" s="26">
        <v>33</v>
      </c>
      <c r="K40" s="26">
        <v>64</v>
      </c>
    </row>
    <row r="41" spans="2:11" ht="15" customHeight="1" thickBot="1" x14ac:dyDescent="0.25">
      <c r="B41" s="37" t="s">
        <v>121</v>
      </c>
      <c r="C41" s="26">
        <v>3</v>
      </c>
      <c r="D41" s="26">
        <v>1389</v>
      </c>
      <c r="E41" s="26">
        <v>869</v>
      </c>
      <c r="F41" s="26">
        <v>49</v>
      </c>
      <c r="G41" s="26">
        <v>62</v>
      </c>
      <c r="H41" s="26">
        <v>903</v>
      </c>
      <c r="I41" s="26">
        <v>749</v>
      </c>
      <c r="J41" s="26">
        <v>454</v>
      </c>
      <c r="K41" s="26">
        <v>981</v>
      </c>
    </row>
    <row r="42" spans="2:11" ht="15" customHeight="1" thickBot="1" x14ac:dyDescent="0.25">
      <c r="B42" s="37" t="s">
        <v>122</v>
      </c>
      <c r="C42" s="26">
        <v>1</v>
      </c>
      <c r="D42" s="26">
        <v>1050</v>
      </c>
      <c r="E42" s="26">
        <v>539</v>
      </c>
      <c r="F42" s="26">
        <v>30</v>
      </c>
      <c r="G42" s="26">
        <v>15</v>
      </c>
      <c r="H42" s="26">
        <v>416</v>
      </c>
      <c r="I42" s="26">
        <v>343</v>
      </c>
      <c r="J42" s="26">
        <v>451</v>
      </c>
      <c r="K42" s="26">
        <v>523</v>
      </c>
    </row>
    <row r="43" spans="2:11" ht="15" customHeight="1" thickBot="1" x14ac:dyDescent="0.25">
      <c r="B43" s="37" t="s">
        <v>123</v>
      </c>
      <c r="C43" s="26">
        <v>0</v>
      </c>
      <c r="D43" s="26">
        <v>313</v>
      </c>
      <c r="E43" s="26">
        <v>113</v>
      </c>
      <c r="F43" s="26">
        <v>17</v>
      </c>
      <c r="G43" s="26">
        <v>6</v>
      </c>
      <c r="H43" s="26">
        <v>110</v>
      </c>
      <c r="I43" s="26">
        <v>93</v>
      </c>
      <c r="J43" s="26">
        <v>90</v>
      </c>
      <c r="K43" s="26">
        <v>137</v>
      </c>
    </row>
    <row r="44" spans="2:11" ht="15" customHeight="1" thickBot="1" x14ac:dyDescent="0.25">
      <c r="B44" s="37" t="s">
        <v>124</v>
      </c>
      <c r="C44" s="26">
        <v>0</v>
      </c>
      <c r="D44" s="26">
        <v>1473</v>
      </c>
      <c r="E44" s="26">
        <v>732</v>
      </c>
      <c r="F44" s="26">
        <v>29</v>
      </c>
      <c r="G44" s="26">
        <v>11</v>
      </c>
      <c r="H44" s="26">
        <v>711</v>
      </c>
      <c r="I44" s="26">
        <v>642</v>
      </c>
      <c r="J44" s="26">
        <v>294</v>
      </c>
      <c r="K44" s="26">
        <v>611</v>
      </c>
    </row>
    <row r="45" spans="2:11" ht="15" customHeight="1" thickBot="1" x14ac:dyDescent="0.25">
      <c r="B45" s="37" t="s">
        <v>125</v>
      </c>
      <c r="C45" s="26">
        <v>0</v>
      </c>
      <c r="D45" s="26">
        <v>667</v>
      </c>
      <c r="E45" s="26">
        <v>327</v>
      </c>
      <c r="F45" s="26">
        <v>23</v>
      </c>
      <c r="G45" s="26">
        <v>8</v>
      </c>
      <c r="H45" s="26">
        <v>236</v>
      </c>
      <c r="I45" s="26">
        <v>213</v>
      </c>
      <c r="J45" s="26">
        <v>155</v>
      </c>
      <c r="K45" s="26">
        <v>243</v>
      </c>
    </row>
    <row r="46" spans="2:11" ht="15" customHeight="1" thickBot="1" x14ac:dyDescent="0.25">
      <c r="B46" s="37" t="s">
        <v>126</v>
      </c>
      <c r="C46" s="26">
        <v>0</v>
      </c>
      <c r="D46" s="26">
        <v>172</v>
      </c>
      <c r="E46" s="26">
        <v>90</v>
      </c>
      <c r="F46" s="26">
        <v>4</v>
      </c>
      <c r="G46" s="26">
        <v>2</v>
      </c>
      <c r="H46" s="26">
        <v>38</v>
      </c>
      <c r="I46" s="26">
        <v>45</v>
      </c>
      <c r="J46" s="26">
        <v>35</v>
      </c>
      <c r="K46" s="26">
        <v>44</v>
      </c>
    </row>
    <row r="47" spans="2:11" ht="15" customHeight="1" thickBot="1" x14ac:dyDescent="0.25">
      <c r="B47" s="37" t="s">
        <v>127</v>
      </c>
      <c r="C47" s="26">
        <v>1</v>
      </c>
      <c r="D47" s="26">
        <v>1992</v>
      </c>
      <c r="E47" s="26">
        <v>1229</v>
      </c>
      <c r="F47" s="26">
        <v>112</v>
      </c>
      <c r="G47" s="26">
        <v>25</v>
      </c>
      <c r="H47" s="26">
        <v>1221</v>
      </c>
      <c r="I47" s="26">
        <v>1020</v>
      </c>
      <c r="J47" s="26">
        <v>545</v>
      </c>
      <c r="K47" s="26">
        <v>1241</v>
      </c>
    </row>
    <row r="48" spans="2:11" ht="15" customHeight="1" thickBot="1" x14ac:dyDescent="0.25">
      <c r="B48" s="37" t="s">
        <v>128</v>
      </c>
      <c r="C48" s="26">
        <v>0</v>
      </c>
      <c r="D48" s="26">
        <v>72</v>
      </c>
      <c r="E48" s="26">
        <v>49</v>
      </c>
      <c r="F48" s="26">
        <v>3</v>
      </c>
      <c r="G48" s="26">
        <v>1</v>
      </c>
      <c r="H48" s="26">
        <v>21</v>
      </c>
      <c r="I48" s="26">
        <v>34</v>
      </c>
      <c r="J48" s="26">
        <v>24</v>
      </c>
      <c r="K48" s="26">
        <v>43</v>
      </c>
    </row>
    <row r="49" spans="2:11" ht="15" customHeight="1" thickBot="1" x14ac:dyDescent="0.25">
      <c r="B49" s="37" t="s">
        <v>129</v>
      </c>
      <c r="C49" s="26">
        <v>1</v>
      </c>
      <c r="D49" s="26">
        <v>1135</v>
      </c>
      <c r="E49" s="26">
        <v>495</v>
      </c>
      <c r="F49" s="26">
        <v>40</v>
      </c>
      <c r="G49" s="26">
        <v>21</v>
      </c>
      <c r="H49" s="26">
        <v>505</v>
      </c>
      <c r="I49" s="26">
        <v>335</v>
      </c>
      <c r="J49" s="26">
        <v>269</v>
      </c>
      <c r="K49" s="26">
        <v>388</v>
      </c>
    </row>
    <row r="50" spans="2:11" ht="15" customHeight="1" thickBot="1" x14ac:dyDescent="0.25">
      <c r="B50" s="37" t="s">
        <v>130</v>
      </c>
      <c r="C50" s="26">
        <v>0</v>
      </c>
      <c r="D50" s="26">
        <v>134</v>
      </c>
      <c r="E50" s="26">
        <v>74</v>
      </c>
      <c r="F50" s="26">
        <v>3</v>
      </c>
      <c r="G50" s="26">
        <v>0</v>
      </c>
      <c r="H50" s="26">
        <v>43</v>
      </c>
      <c r="I50" s="26">
        <v>51</v>
      </c>
      <c r="J50" s="26">
        <v>29</v>
      </c>
      <c r="K50" s="26">
        <v>54</v>
      </c>
    </row>
    <row r="51" spans="2:11" ht="15" customHeight="1" thickBot="1" x14ac:dyDescent="0.25">
      <c r="B51" s="37" t="s">
        <v>131</v>
      </c>
      <c r="C51" s="26">
        <v>2</v>
      </c>
      <c r="D51" s="26">
        <v>789</v>
      </c>
      <c r="E51" s="26">
        <v>535</v>
      </c>
      <c r="F51" s="26">
        <v>28</v>
      </c>
      <c r="G51" s="26">
        <v>3</v>
      </c>
      <c r="H51" s="26">
        <v>299</v>
      </c>
      <c r="I51" s="26">
        <v>402</v>
      </c>
      <c r="J51" s="26">
        <v>132</v>
      </c>
      <c r="K51" s="26">
        <v>293</v>
      </c>
    </row>
    <row r="52" spans="2:11" ht="15" customHeight="1" thickBot="1" x14ac:dyDescent="0.25">
      <c r="B52" s="37" t="s">
        <v>132</v>
      </c>
      <c r="C52" s="26">
        <v>3</v>
      </c>
      <c r="D52" s="26">
        <v>3666</v>
      </c>
      <c r="E52" s="26">
        <v>1933</v>
      </c>
      <c r="F52" s="26">
        <v>150</v>
      </c>
      <c r="G52" s="26">
        <v>66</v>
      </c>
      <c r="H52" s="26">
        <v>1256</v>
      </c>
      <c r="I52" s="26">
        <v>1431</v>
      </c>
      <c r="J52" s="26">
        <v>865</v>
      </c>
      <c r="K52" s="26">
        <v>1869</v>
      </c>
    </row>
    <row r="53" spans="2:11" ht="15" customHeight="1" thickBot="1" x14ac:dyDescent="0.25">
      <c r="B53" s="37" t="s">
        <v>133</v>
      </c>
      <c r="C53" s="26">
        <v>1</v>
      </c>
      <c r="D53" s="26">
        <v>527</v>
      </c>
      <c r="E53" s="26">
        <v>226</v>
      </c>
      <c r="F53" s="26">
        <v>17</v>
      </c>
      <c r="G53" s="26">
        <v>3</v>
      </c>
      <c r="H53" s="26">
        <v>166</v>
      </c>
      <c r="I53" s="26">
        <v>157</v>
      </c>
      <c r="J53" s="26">
        <v>131</v>
      </c>
      <c r="K53" s="26">
        <v>262</v>
      </c>
    </row>
    <row r="54" spans="2:11" ht="15" customHeight="1" thickBot="1" x14ac:dyDescent="0.25">
      <c r="B54" s="37" t="s">
        <v>134</v>
      </c>
      <c r="C54" s="26">
        <v>1</v>
      </c>
      <c r="D54" s="26">
        <v>1254</v>
      </c>
      <c r="E54" s="26">
        <v>489</v>
      </c>
      <c r="F54" s="26">
        <v>46</v>
      </c>
      <c r="G54" s="26">
        <v>15</v>
      </c>
      <c r="H54" s="26">
        <v>414</v>
      </c>
      <c r="I54" s="26">
        <v>489</v>
      </c>
      <c r="J54" s="26">
        <v>285</v>
      </c>
      <c r="K54" s="26">
        <v>498</v>
      </c>
    </row>
    <row r="55" spans="2:11" ht="15" customHeight="1" thickBot="1" x14ac:dyDescent="0.25">
      <c r="B55" s="37" t="s">
        <v>135</v>
      </c>
      <c r="C55" s="26">
        <v>0</v>
      </c>
      <c r="D55" s="26">
        <v>151</v>
      </c>
      <c r="E55" s="26">
        <v>59</v>
      </c>
      <c r="F55" s="26">
        <v>4</v>
      </c>
      <c r="G55" s="26">
        <v>2</v>
      </c>
      <c r="H55" s="26">
        <v>53</v>
      </c>
      <c r="I55" s="26">
        <v>46</v>
      </c>
      <c r="J55" s="26">
        <v>49</v>
      </c>
      <c r="K55" s="26">
        <v>81</v>
      </c>
    </row>
    <row r="56" spans="2:11" ht="15" customHeight="1" thickBot="1" x14ac:dyDescent="0.25">
      <c r="B56" s="37" t="s">
        <v>136</v>
      </c>
      <c r="C56" s="26">
        <v>0</v>
      </c>
      <c r="D56" s="26">
        <v>1100</v>
      </c>
      <c r="E56" s="26">
        <v>479</v>
      </c>
      <c r="F56" s="26">
        <v>41</v>
      </c>
      <c r="G56" s="26">
        <v>9</v>
      </c>
      <c r="H56" s="26">
        <v>386</v>
      </c>
      <c r="I56" s="26">
        <v>333</v>
      </c>
      <c r="J56" s="26">
        <v>293</v>
      </c>
      <c r="K56" s="26">
        <v>483</v>
      </c>
    </row>
    <row r="57" spans="2:11" ht="15" customHeight="1" thickBot="1" x14ac:dyDescent="0.25">
      <c r="B57" s="37" t="s">
        <v>137</v>
      </c>
      <c r="C57" s="26">
        <v>2</v>
      </c>
      <c r="D57" s="26">
        <v>115</v>
      </c>
      <c r="E57" s="26">
        <v>90</v>
      </c>
      <c r="F57" s="26">
        <v>2</v>
      </c>
      <c r="G57" s="26">
        <v>2</v>
      </c>
      <c r="H57" s="26">
        <v>52</v>
      </c>
      <c r="I57" s="26">
        <v>45</v>
      </c>
      <c r="J57" s="26">
        <v>28</v>
      </c>
      <c r="K57" s="26">
        <v>64</v>
      </c>
    </row>
    <row r="58" spans="2:11" ht="15" thickBot="1" x14ac:dyDescent="0.25">
      <c r="B58" s="37" t="s">
        <v>138</v>
      </c>
      <c r="C58" s="15">
        <v>0</v>
      </c>
      <c r="D58" s="15">
        <v>97</v>
      </c>
      <c r="E58" s="15">
        <v>87</v>
      </c>
      <c r="F58" s="15">
        <v>3</v>
      </c>
      <c r="G58" s="15">
        <v>2</v>
      </c>
      <c r="H58" s="2">
        <v>35</v>
      </c>
      <c r="I58" s="2">
        <v>71</v>
      </c>
      <c r="J58" s="2">
        <v>32</v>
      </c>
      <c r="K58" s="2">
        <v>63</v>
      </c>
    </row>
    <row r="59" spans="2:11" ht="15" thickBot="1" x14ac:dyDescent="0.25">
      <c r="B59" s="39" t="s">
        <v>139</v>
      </c>
      <c r="C59" s="39">
        <v>72</v>
      </c>
      <c r="D59" s="39">
        <v>53466</v>
      </c>
      <c r="E59" s="39">
        <v>27935</v>
      </c>
      <c r="F59" s="39">
        <v>2167</v>
      </c>
      <c r="G59" s="39">
        <v>784</v>
      </c>
      <c r="H59" s="39">
        <v>23318</v>
      </c>
      <c r="I59" s="39">
        <v>22302</v>
      </c>
      <c r="J59" s="39">
        <v>13591</v>
      </c>
      <c r="K59" s="39">
        <v>25248</v>
      </c>
    </row>
    <row r="67" spans="6:6" x14ac:dyDescent="0.2">
      <c r="F67" s="16"/>
    </row>
  </sheetData>
  <mergeCells count="1">
    <mergeCell ref="C5:K5"/>
  </mergeCells>
  <phoneticPr fontId="7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K439"/>
  <sheetViews>
    <sheetView zoomScaleNormal="100" workbookViewId="0">
      <pane ySplit="6" topLeftCell="A428" activePane="bottomLeft" state="frozen"/>
      <selection pane="bottomLeft" activeCell="C6" sqref="C6:K6"/>
    </sheetView>
  </sheetViews>
  <sheetFormatPr baseColWidth="10" defaultColWidth="11.42578125" defaultRowHeight="14.25" x14ac:dyDescent="0.2"/>
  <cols>
    <col min="1" max="1" width="28.28515625" style="52" customWidth="1"/>
    <col min="2" max="2" width="56.85546875" style="2" customWidth="1"/>
    <col min="3" max="51" width="14.7109375" style="2" customWidth="1"/>
    <col min="52" max="16384" width="11.42578125" style="2"/>
  </cols>
  <sheetData>
    <row r="1" spans="1:11" ht="17.25" customHeight="1" x14ac:dyDescent="0.2">
      <c r="I1" s="6"/>
    </row>
    <row r="2" spans="1:11" ht="39" customHeight="1" x14ac:dyDescent="0.2">
      <c r="B2" s="47"/>
      <c r="C2" s="10"/>
      <c r="D2" s="10"/>
      <c r="E2" s="10"/>
      <c r="F2" s="10"/>
      <c r="G2" s="10"/>
      <c r="H2" s="11"/>
      <c r="I2" s="11"/>
    </row>
    <row r="3" spans="1:11" ht="19.5" customHeight="1" x14ac:dyDescent="0.2">
      <c r="B3" s="10"/>
      <c r="C3" s="14"/>
      <c r="D3" s="14"/>
      <c r="E3" s="14"/>
      <c r="F3" s="14"/>
      <c r="G3" s="14"/>
    </row>
    <row r="4" spans="1:11" ht="63" customHeight="1" x14ac:dyDescent="0.2"/>
    <row r="5" spans="1:11" ht="30" customHeight="1" thickBot="1" x14ac:dyDescent="0.25">
      <c r="C5" s="65">
        <v>2025</v>
      </c>
      <c r="D5" s="65"/>
      <c r="E5" s="65"/>
      <c r="F5" s="65"/>
      <c r="G5" s="65"/>
      <c r="H5" s="65"/>
      <c r="I5" s="65"/>
      <c r="J5" s="65"/>
      <c r="K5" s="66"/>
    </row>
    <row r="6" spans="1:11" ht="54" customHeight="1" thickBot="1" x14ac:dyDescent="0.25">
      <c r="C6" s="49" t="s">
        <v>17</v>
      </c>
      <c r="D6" s="50" t="s">
        <v>9</v>
      </c>
      <c r="E6" s="51" t="s">
        <v>6</v>
      </c>
      <c r="F6" s="50" t="s">
        <v>18</v>
      </c>
      <c r="G6" s="49" t="s">
        <v>19</v>
      </c>
      <c r="H6" s="49" t="s">
        <v>45</v>
      </c>
      <c r="I6" s="50" t="s">
        <v>46</v>
      </c>
      <c r="J6" s="49" t="s">
        <v>43</v>
      </c>
      <c r="K6" s="49" t="s">
        <v>44</v>
      </c>
    </row>
    <row r="7" spans="1:11" ht="15" thickBot="1" x14ac:dyDescent="0.25">
      <c r="A7" s="52" t="s">
        <v>87</v>
      </c>
      <c r="B7" s="37" t="s">
        <v>140</v>
      </c>
      <c r="C7" s="26">
        <v>0</v>
      </c>
      <c r="D7" s="26">
        <v>45</v>
      </c>
      <c r="E7" s="26">
        <v>19</v>
      </c>
      <c r="F7" s="26">
        <v>0</v>
      </c>
      <c r="G7" s="26">
        <v>0</v>
      </c>
      <c r="H7" s="26">
        <v>6</v>
      </c>
      <c r="I7" s="26">
        <v>17</v>
      </c>
      <c r="J7" s="26">
        <v>3</v>
      </c>
      <c r="K7" s="26">
        <v>13</v>
      </c>
    </row>
    <row r="8" spans="1:11" ht="15" thickBot="1" x14ac:dyDescent="0.25">
      <c r="B8" s="37" t="s">
        <v>141</v>
      </c>
      <c r="C8" s="26">
        <v>2</v>
      </c>
      <c r="D8" s="26">
        <v>300</v>
      </c>
      <c r="E8" s="26">
        <v>162</v>
      </c>
      <c r="F8" s="26">
        <v>7</v>
      </c>
      <c r="G8" s="26">
        <v>4</v>
      </c>
      <c r="H8" s="26">
        <v>222</v>
      </c>
      <c r="I8" s="26">
        <v>179</v>
      </c>
      <c r="J8" s="26">
        <v>69</v>
      </c>
      <c r="K8" s="26">
        <v>143</v>
      </c>
    </row>
    <row r="9" spans="1:11" ht="15" thickBot="1" x14ac:dyDescent="0.25">
      <c r="A9" s="52" t="s">
        <v>88</v>
      </c>
      <c r="B9" s="37" t="s">
        <v>142</v>
      </c>
      <c r="C9" s="26">
        <v>0</v>
      </c>
      <c r="D9" s="26">
        <v>307</v>
      </c>
      <c r="E9" s="26">
        <v>102</v>
      </c>
      <c r="F9" s="26">
        <v>10</v>
      </c>
      <c r="G9" s="26">
        <v>3</v>
      </c>
      <c r="H9" s="26">
        <v>129</v>
      </c>
      <c r="I9" s="26">
        <v>88</v>
      </c>
      <c r="J9" s="26">
        <v>73</v>
      </c>
      <c r="K9" s="26">
        <v>136</v>
      </c>
    </row>
    <row r="10" spans="1:11" ht="15" thickBot="1" x14ac:dyDescent="0.25">
      <c r="B10" s="37" t="s">
        <v>143</v>
      </c>
      <c r="C10" s="26">
        <v>0</v>
      </c>
      <c r="D10" s="26">
        <v>4</v>
      </c>
      <c r="E10" s="26">
        <v>4</v>
      </c>
      <c r="F10" s="26">
        <v>0</v>
      </c>
      <c r="G10" s="26">
        <v>0</v>
      </c>
      <c r="H10" s="26">
        <v>2</v>
      </c>
      <c r="I10" s="26">
        <v>1</v>
      </c>
      <c r="J10" s="26">
        <v>1</v>
      </c>
      <c r="K10" s="26">
        <v>1</v>
      </c>
    </row>
    <row r="11" spans="1:11" ht="15" thickBot="1" x14ac:dyDescent="0.25">
      <c r="B11" s="37" t="s">
        <v>144</v>
      </c>
      <c r="C11" s="26">
        <v>0</v>
      </c>
      <c r="D11" s="26">
        <v>56</v>
      </c>
      <c r="E11" s="26">
        <v>27</v>
      </c>
      <c r="F11" s="26">
        <v>1</v>
      </c>
      <c r="G11" s="26">
        <v>0</v>
      </c>
      <c r="H11" s="26">
        <v>36</v>
      </c>
      <c r="I11" s="26">
        <v>22</v>
      </c>
      <c r="J11" s="26">
        <v>14</v>
      </c>
      <c r="K11" s="26">
        <v>14</v>
      </c>
    </row>
    <row r="12" spans="1:11" ht="15" thickBot="1" x14ac:dyDescent="0.25">
      <c r="B12" s="37" t="s">
        <v>145</v>
      </c>
      <c r="C12" s="26">
        <v>0</v>
      </c>
      <c r="D12" s="26">
        <v>20</v>
      </c>
      <c r="E12" s="26">
        <v>17</v>
      </c>
      <c r="F12" s="26">
        <v>2</v>
      </c>
      <c r="G12" s="26">
        <v>0</v>
      </c>
      <c r="H12" s="26">
        <v>6</v>
      </c>
      <c r="I12" s="26">
        <v>10</v>
      </c>
      <c r="J12" s="26">
        <v>6</v>
      </c>
      <c r="K12" s="26">
        <v>6</v>
      </c>
    </row>
    <row r="13" spans="1:11" ht="15" thickBot="1" x14ac:dyDescent="0.25">
      <c r="B13" s="37" t="s">
        <v>146</v>
      </c>
      <c r="C13" s="26">
        <v>0</v>
      </c>
      <c r="D13" s="26">
        <v>47</v>
      </c>
      <c r="E13" s="26">
        <v>30</v>
      </c>
      <c r="F13" s="26">
        <v>4</v>
      </c>
      <c r="G13" s="26">
        <v>0</v>
      </c>
      <c r="H13" s="26">
        <v>26</v>
      </c>
      <c r="I13" s="26">
        <v>8</v>
      </c>
      <c r="J13" s="26">
        <v>8</v>
      </c>
      <c r="K13" s="26">
        <v>24</v>
      </c>
    </row>
    <row r="14" spans="1:11" ht="15" thickBot="1" x14ac:dyDescent="0.25">
      <c r="B14" s="37" t="s">
        <v>147</v>
      </c>
      <c r="C14" s="26">
        <v>0</v>
      </c>
      <c r="D14" s="26">
        <v>29</v>
      </c>
      <c r="E14" s="26">
        <v>12</v>
      </c>
      <c r="F14" s="26">
        <v>4</v>
      </c>
      <c r="G14" s="26">
        <v>0</v>
      </c>
      <c r="H14" s="26">
        <v>12</v>
      </c>
      <c r="I14" s="26">
        <v>17</v>
      </c>
      <c r="J14" s="26">
        <v>3</v>
      </c>
      <c r="K14" s="26">
        <v>8</v>
      </c>
    </row>
    <row r="15" spans="1:11" ht="15" thickBot="1" x14ac:dyDescent="0.25">
      <c r="B15" s="37" t="s">
        <v>148</v>
      </c>
      <c r="C15" s="26">
        <v>0</v>
      </c>
      <c r="D15" s="26">
        <v>29</v>
      </c>
      <c r="E15" s="26">
        <v>17</v>
      </c>
      <c r="F15" s="26">
        <v>3</v>
      </c>
      <c r="G15" s="26">
        <v>2</v>
      </c>
      <c r="H15" s="26">
        <v>22</v>
      </c>
      <c r="I15" s="26">
        <v>24</v>
      </c>
      <c r="J15" s="26">
        <v>11</v>
      </c>
      <c r="K15" s="26">
        <v>16</v>
      </c>
    </row>
    <row r="16" spans="1:11" ht="15" thickBot="1" x14ac:dyDescent="0.25">
      <c r="A16" s="52" t="s">
        <v>89</v>
      </c>
      <c r="B16" s="37" t="s">
        <v>149</v>
      </c>
      <c r="C16" s="26">
        <v>0</v>
      </c>
      <c r="D16" s="26">
        <v>107</v>
      </c>
      <c r="E16" s="26">
        <v>34</v>
      </c>
      <c r="F16" s="26">
        <v>7</v>
      </c>
      <c r="G16" s="26">
        <v>0</v>
      </c>
      <c r="H16" s="26">
        <v>28</v>
      </c>
      <c r="I16" s="26">
        <v>30</v>
      </c>
      <c r="J16" s="26">
        <v>19</v>
      </c>
      <c r="K16" s="26">
        <v>34</v>
      </c>
    </row>
    <row r="17" spans="1:11" ht="15" thickBot="1" x14ac:dyDescent="0.25">
      <c r="B17" s="37" t="s">
        <v>150</v>
      </c>
      <c r="C17" s="26">
        <v>2</v>
      </c>
      <c r="D17" s="26">
        <v>529</v>
      </c>
      <c r="E17" s="26">
        <v>287</v>
      </c>
      <c r="F17" s="26">
        <v>19</v>
      </c>
      <c r="G17" s="26">
        <v>7</v>
      </c>
      <c r="H17" s="26">
        <v>226</v>
      </c>
      <c r="I17" s="26">
        <v>210</v>
      </c>
      <c r="J17" s="26">
        <v>137</v>
      </c>
      <c r="K17" s="26">
        <v>259</v>
      </c>
    </row>
    <row r="18" spans="1:11" ht="15" thickBot="1" x14ac:dyDescent="0.25">
      <c r="B18" s="37" t="s">
        <v>151</v>
      </c>
      <c r="C18" s="26">
        <v>1</v>
      </c>
      <c r="D18" s="26">
        <v>107</v>
      </c>
      <c r="E18" s="26">
        <v>71</v>
      </c>
      <c r="F18" s="26">
        <v>3</v>
      </c>
      <c r="G18" s="26">
        <v>2</v>
      </c>
      <c r="H18" s="26">
        <v>38</v>
      </c>
      <c r="I18" s="26">
        <v>89</v>
      </c>
      <c r="J18" s="26">
        <v>22</v>
      </c>
      <c r="K18" s="26">
        <v>47</v>
      </c>
    </row>
    <row r="19" spans="1:11" ht="15" thickBot="1" x14ac:dyDescent="0.25">
      <c r="B19" s="37" t="s">
        <v>152</v>
      </c>
      <c r="C19" s="26">
        <v>0</v>
      </c>
      <c r="D19" s="26">
        <v>194</v>
      </c>
      <c r="E19" s="26">
        <v>118</v>
      </c>
      <c r="F19" s="26">
        <v>5</v>
      </c>
      <c r="G19" s="26">
        <v>2</v>
      </c>
      <c r="H19" s="26">
        <v>79</v>
      </c>
      <c r="I19" s="26">
        <v>88</v>
      </c>
      <c r="J19" s="26">
        <v>32</v>
      </c>
      <c r="K19" s="26">
        <v>58</v>
      </c>
    </row>
    <row r="20" spans="1:11" ht="15" thickBot="1" x14ac:dyDescent="0.25">
      <c r="B20" s="37" t="s">
        <v>153</v>
      </c>
      <c r="C20" s="26">
        <v>1</v>
      </c>
      <c r="D20" s="26">
        <v>411</v>
      </c>
      <c r="E20" s="26">
        <v>196</v>
      </c>
      <c r="F20" s="26">
        <v>24</v>
      </c>
      <c r="G20" s="26">
        <v>3</v>
      </c>
      <c r="H20" s="26">
        <v>171</v>
      </c>
      <c r="I20" s="26">
        <v>131</v>
      </c>
      <c r="J20" s="26">
        <v>98</v>
      </c>
      <c r="K20" s="26">
        <v>172</v>
      </c>
    </row>
    <row r="21" spans="1:11" ht="15" thickBot="1" x14ac:dyDescent="0.25">
      <c r="B21" s="37" t="s">
        <v>154</v>
      </c>
      <c r="C21" s="26">
        <v>0</v>
      </c>
      <c r="D21" s="26">
        <v>115</v>
      </c>
      <c r="E21" s="26">
        <v>58</v>
      </c>
      <c r="F21" s="26">
        <v>3</v>
      </c>
      <c r="G21" s="26">
        <v>0</v>
      </c>
      <c r="H21" s="26">
        <v>57</v>
      </c>
      <c r="I21" s="26">
        <v>41</v>
      </c>
      <c r="J21" s="26">
        <v>26</v>
      </c>
      <c r="K21" s="26">
        <v>34</v>
      </c>
    </row>
    <row r="22" spans="1:11" ht="15" thickBot="1" x14ac:dyDescent="0.25">
      <c r="B22" s="37" t="s">
        <v>155</v>
      </c>
      <c r="C22" s="26">
        <v>1</v>
      </c>
      <c r="D22" s="26">
        <v>80</v>
      </c>
      <c r="E22" s="26">
        <v>70</v>
      </c>
      <c r="F22" s="26">
        <v>5</v>
      </c>
      <c r="G22" s="26">
        <v>5</v>
      </c>
      <c r="H22" s="26">
        <v>22</v>
      </c>
      <c r="I22" s="26">
        <v>49</v>
      </c>
      <c r="J22" s="26">
        <v>14</v>
      </c>
      <c r="K22" s="26">
        <v>55</v>
      </c>
    </row>
    <row r="23" spans="1:11" ht="15" thickBot="1" x14ac:dyDescent="0.25">
      <c r="B23" s="37" t="s">
        <v>156</v>
      </c>
      <c r="C23" s="26">
        <v>1</v>
      </c>
      <c r="D23" s="26">
        <v>117</v>
      </c>
      <c r="E23" s="26">
        <v>37</v>
      </c>
      <c r="F23" s="26">
        <v>2</v>
      </c>
      <c r="G23" s="26">
        <v>3</v>
      </c>
      <c r="H23" s="26">
        <v>49</v>
      </c>
      <c r="I23" s="26">
        <v>32</v>
      </c>
      <c r="J23" s="26">
        <v>17</v>
      </c>
      <c r="K23" s="26">
        <v>26</v>
      </c>
    </row>
    <row r="24" spans="1:11" ht="15" thickBot="1" x14ac:dyDescent="0.25">
      <c r="B24" s="37" t="s">
        <v>157</v>
      </c>
      <c r="C24" s="26">
        <v>0</v>
      </c>
      <c r="D24" s="26">
        <v>195</v>
      </c>
      <c r="E24" s="26">
        <v>164</v>
      </c>
      <c r="F24" s="26">
        <v>12</v>
      </c>
      <c r="G24" s="26">
        <v>7</v>
      </c>
      <c r="H24" s="26">
        <v>81</v>
      </c>
      <c r="I24" s="26">
        <v>117</v>
      </c>
      <c r="J24" s="26">
        <v>41</v>
      </c>
      <c r="K24" s="26">
        <v>83</v>
      </c>
    </row>
    <row r="25" spans="1:11" ht="29.25" thickBot="1" x14ac:dyDescent="0.25">
      <c r="B25" s="37" t="s">
        <v>158</v>
      </c>
      <c r="C25" s="26">
        <v>0</v>
      </c>
      <c r="D25" s="26">
        <v>136</v>
      </c>
      <c r="E25" s="26">
        <v>54</v>
      </c>
      <c r="F25" s="26">
        <v>3</v>
      </c>
      <c r="G25" s="26">
        <v>2</v>
      </c>
      <c r="H25" s="26">
        <v>34</v>
      </c>
      <c r="I25" s="26">
        <v>20</v>
      </c>
      <c r="J25" s="26">
        <v>34</v>
      </c>
      <c r="K25" s="26">
        <v>72</v>
      </c>
    </row>
    <row r="26" spans="1:11" ht="15" thickBot="1" x14ac:dyDescent="0.25">
      <c r="B26" s="37" t="s">
        <v>159</v>
      </c>
      <c r="C26" s="26">
        <v>1</v>
      </c>
      <c r="D26" s="26">
        <v>103</v>
      </c>
      <c r="E26" s="26">
        <v>93</v>
      </c>
      <c r="F26" s="26">
        <v>2</v>
      </c>
      <c r="G26" s="26">
        <v>3</v>
      </c>
      <c r="H26" s="26">
        <v>51</v>
      </c>
      <c r="I26" s="26">
        <v>96</v>
      </c>
      <c r="J26" s="26">
        <v>32</v>
      </c>
      <c r="K26" s="26">
        <v>65</v>
      </c>
    </row>
    <row r="27" spans="1:11" ht="15" thickBot="1" x14ac:dyDescent="0.25">
      <c r="B27" s="37" t="s">
        <v>160</v>
      </c>
      <c r="C27" s="26">
        <v>0</v>
      </c>
      <c r="D27" s="26">
        <v>72</v>
      </c>
      <c r="E27" s="26">
        <v>26</v>
      </c>
      <c r="F27" s="26">
        <v>0</v>
      </c>
      <c r="G27" s="26">
        <v>0</v>
      </c>
      <c r="H27" s="26">
        <v>27</v>
      </c>
      <c r="I27" s="26">
        <v>24</v>
      </c>
      <c r="J27" s="26">
        <v>24</v>
      </c>
      <c r="K27" s="26">
        <v>23</v>
      </c>
    </row>
    <row r="28" spans="1:11" ht="15" thickBot="1" x14ac:dyDescent="0.25">
      <c r="B28" s="37" t="s">
        <v>161</v>
      </c>
      <c r="C28" s="26">
        <v>0</v>
      </c>
      <c r="D28" s="26">
        <v>70</v>
      </c>
      <c r="E28" s="26">
        <v>39</v>
      </c>
      <c r="F28" s="26">
        <v>2</v>
      </c>
      <c r="G28" s="26">
        <v>0</v>
      </c>
      <c r="H28" s="26">
        <v>16</v>
      </c>
      <c r="I28" s="26">
        <v>23</v>
      </c>
      <c r="J28" s="26">
        <v>13</v>
      </c>
      <c r="K28" s="26">
        <v>16</v>
      </c>
    </row>
    <row r="29" spans="1:11" ht="15" thickBot="1" x14ac:dyDescent="0.25">
      <c r="A29" s="52" t="s">
        <v>90</v>
      </c>
      <c r="B29" s="37" t="s">
        <v>162</v>
      </c>
      <c r="C29" s="26">
        <v>0</v>
      </c>
      <c r="D29" s="26">
        <v>305</v>
      </c>
      <c r="E29" s="26">
        <v>264</v>
      </c>
      <c r="F29" s="26">
        <v>8</v>
      </c>
      <c r="G29" s="26">
        <v>6</v>
      </c>
      <c r="H29" s="26">
        <v>194</v>
      </c>
      <c r="I29" s="26">
        <v>223</v>
      </c>
      <c r="J29" s="26">
        <v>57</v>
      </c>
      <c r="K29" s="26">
        <v>140</v>
      </c>
    </row>
    <row r="30" spans="1:11" ht="15" thickBot="1" x14ac:dyDescent="0.25">
      <c r="B30" s="37" t="s">
        <v>163</v>
      </c>
      <c r="C30" s="26">
        <v>0</v>
      </c>
      <c r="D30" s="26">
        <v>27</v>
      </c>
      <c r="E30" s="26">
        <v>45</v>
      </c>
      <c r="F30" s="26">
        <v>0</v>
      </c>
      <c r="G30" s="26">
        <v>2</v>
      </c>
      <c r="H30" s="26">
        <v>18</v>
      </c>
      <c r="I30" s="26">
        <v>48</v>
      </c>
      <c r="J30" s="26">
        <v>2</v>
      </c>
      <c r="K30" s="26">
        <v>15</v>
      </c>
    </row>
    <row r="31" spans="1:11" ht="15" thickBot="1" x14ac:dyDescent="0.25">
      <c r="B31" s="37" t="s">
        <v>164</v>
      </c>
      <c r="C31" s="26">
        <v>0</v>
      </c>
      <c r="D31" s="26">
        <v>75</v>
      </c>
      <c r="E31" s="26">
        <v>75</v>
      </c>
      <c r="F31" s="26">
        <v>4</v>
      </c>
      <c r="G31" s="26">
        <v>0</v>
      </c>
      <c r="H31" s="26">
        <v>43</v>
      </c>
      <c r="I31" s="26">
        <v>67</v>
      </c>
      <c r="J31" s="26">
        <v>11</v>
      </c>
      <c r="K31" s="26">
        <v>65</v>
      </c>
    </row>
    <row r="32" spans="1:11" ht="15" thickBot="1" x14ac:dyDescent="0.25">
      <c r="B32" s="37" t="s">
        <v>165</v>
      </c>
      <c r="C32" s="26">
        <v>0</v>
      </c>
      <c r="D32" s="26">
        <v>37</v>
      </c>
      <c r="E32" s="26">
        <v>37</v>
      </c>
      <c r="F32" s="26">
        <v>0</v>
      </c>
      <c r="G32" s="26">
        <v>0</v>
      </c>
      <c r="H32" s="26">
        <v>27</v>
      </c>
      <c r="I32" s="26">
        <v>20</v>
      </c>
      <c r="J32" s="26">
        <v>4</v>
      </c>
      <c r="K32" s="26">
        <v>26</v>
      </c>
    </row>
    <row r="33" spans="1:11" ht="15" thickBot="1" x14ac:dyDescent="0.25">
      <c r="B33" s="37" t="s">
        <v>166</v>
      </c>
      <c r="C33" s="26">
        <v>0</v>
      </c>
      <c r="D33" s="26">
        <v>17</v>
      </c>
      <c r="E33" s="26">
        <v>22</v>
      </c>
      <c r="F33" s="26">
        <v>0</v>
      </c>
      <c r="G33" s="26">
        <v>1</v>
      </c>
      <c r="H33" s="26">
        <v>13</v>
      </c>
      <c r="I33" s="26">
        <v>10</v>
      </c>
      <c r="J33" s="26">
        <v>2</v>
      </c>
      <c r="K33" s="26">
        <v>14</v>
      </c>
    </row>
    <row r="34" spans="1:11" ht="15" thickBot="1" x14ac:dyDescent="0.25">
      <c r="B34" s="37" t="s">
        <v>167</v>
      </c>
      <c r="C34" s="26">
        <v>0</v>
      </c>
      <c r="D34" s="26">
        <v>125</v>
      </c>
      <c r="E34" s="26">
        <v>52</v>
      </c>
      <c r="F34" s="26">
        <v>1</v>
      </c>
      <c r="G34" s="26">
        <v>0</v>
      </c>
      <c r="H34" s="26">
        <v>65</v>
      </c>
      <c r="I34" s="26">
        <v>66</v>
      </c>
      <c r="J34" s="26">
        <v>23</v>
      </c>
      <c r="K34" s="26">
        <v>35</v>
      </c>
    </row>
    <row r="35" spans="1:11" ht="15" thickBot="1" x14ac:dyDescent="0.25">
      <c r="B35" s="37" t="s">
        <v>168</v>
      </c>
      <c r="C35" s="26">
        <v>0</v>
      </c>
      <c r="D35" s="26">
        <v>9</v>
      </c>
      <c r="E35" s="26">
        <v>8</v>
      </c>
      <c r="F35" s="26">
        <v>0</v>
      </c>
      <c r="G35" s="26">
        <v>0</v>
      </c>
      <c r="H35" s="26">
        <v>3</v>
      </c>
      <c r="I35" s="26">
        <v>12</v>
      </c>
      <c r="J35" s="26">
        <v>3</v>
      </c>
      <c r="K35" s="26">
        <v>2</v>
      </c>
    </row>
    <row r="36" spans="1:11" ht="15" thickBot="1" x14ac:dyDescent="0.25">
      <c r="B36" s="37" t="s">
        <v>169</v>
      </c>
      <c r="C36" s="26">
        <v>0</v>
      </c>
      <c r="D36" s="26">
        <v>53</v>
      </c>
      <c r="E36" s="26">
        <v>58</v>
      </c>
      <c r="F36" s="26">
        <v>1</v>
      </c>
      <c r="G36" s="26">
        <v>0</v>
      </c>
      <c r="H36" s="26">
        <v>28</v>
      </c>
      <c r="I36" s="26">
        <v>36</v>
      </c>
      <c r="J36" s="26">
        <v>9</v>
      </c>
      <c r="K36" s="26">
        <v>21</v>
      </c>
    </row>
    <row r="37" spans="1:11" ht="15" thickBot="1" x14ac:dyDescent="0.25">
      <c r="A37" s="52" t="s">
        <v>91</v>
      </c>
      <c r="B37" s="37" t="s">
        <v>170</v>
      </c>
      <c r="C37" s="26">
        <v>0</v>
      </c>
      <c r="D37" s="26">
        <v>22</v>
      </c>
      <c r="E37" s="26">
        <v>24</v>
      </c>
      <c r="F37" s="26">
        <v>0</v>
      </c>
      <c r="G37" s="26">
        <v>0</v>
      </c>
      <c r="H37" s="26">
        <v>12</v>
      </c>
      <c r="I37" s="26">
        <v>20</v>
      </c>
      <c r="J37" s="26">
        <v>13</v>
      </c>
      <c r="K37" s="26">
        <v>21</v>
      </c>
    </row>
    <row r="38" spans="1:11" ht="15" thickBot="1" x14ac:dyDescent="0.25">
      <c r="B38" s="37" t="s">
        <v>171</v>
      </c>
      <c r="C38" s="26">
        <v>0</v>
      </c>
      <c r="D38" s="26">
        <v>15</v>
      </c>
      <c r="E38" s="26">
        <v>4</v>
      </c>
      <c r="F38" s="26">
        <v>0</v>
      </c>
      <c r="G38" s="26">
        <v>0</v>
      </c>
      <c r="H38" s="26">
        <v>5</v>
      </c>
      <c r="I38" s="26">
        <v>6</v>
      </c>
      <c r="J38" s="26">
        <v>3</v>
      </c>
      <c r="K38" s="26">
        <v>0</v>
      </c>
    </row>
    <row r="39" spans="1:11" ht="15" thickBot="1" x14ac:dyDescent="0.25">
      <c r="B39" s="37" t="s">
        <v>172</v>
      </c>
      <c r="C39" s="26">
        <v>0</v>
      </c>
      <c r="D39" s="26">
        <v>92</v>
      </c>
      <c r="E39" s="26">
        <v>50</v>
      </c>
      <c r="F39" s="26">
        <v>1</v>
      </c>
      <c r="G39" s="26">
        <v>1</v>
      </c>
      <c r="H39" s="26">
        <v>27</v>
      </c>
      <c r="I39" s="26">
        <v>33</v>
      </c>
      <c r="J39" s="26">
        <v>14</v>
      </c>
      <c r="K39" s="26">
        <v>41</v>
      </c>
    </row>
    <row r="40" spans="1:11" ht="15" thickBot="1" x14ac:dyDescent="0.25">
      <c r="B40" s="37" t="s">
        <v>173</v>
      </c>
      <c r="C40" s="26">
        <v>0</v>
      </c>
      <c r="D40" s="26">
        <v>5</v>
      </c>
      <c r="E40" s="26">
        <v>2</v>
      </c>
      <c r="F40" s="26">
        <v>0</v>
      </c>
      <c r="G40" s="26">
        <v>0</v>
      </c>
      <c r="H40" s="26">
        <v>4</v>
      </c>
      <c r="I40" s="26">
        <v>7</v>
      </c>
      <c r="J40" s="26">
        <v>0</v>
      </c>
      <c r="K40" s="26">
        <v>1</v>
      </c>
    </row>
    <row r="41" spans="1:11" ht="15" thickBot="1" x14ac:dyDescent="0.25">
      <c r="A41" s="52" t="s">
        <v>92</v>
      </c>
      <c r="B41" s="37" t="s">
        <v>174</v>
      </c>
      <c r="C41" s="26">
        <v>0</v>
      </c>
      <c r="D41" s="26">
        <v>60</v>
      </c>
      <c r="E41" s="26">
        <v>22</v>
      </c>
      <c r="F41" s="26">
        <v>6</v>
      </c>
      <c r="G41" s="26">
        <v>1</v>
      </c>
      <c r="H41" s="26">
        <v>28</v>
      </c>
      <c r="I41" s="26">
        <v>20</v>
      </c>
      <c r="J41" s="26">
        <v>11</v>
      </c>
      <c r="K41" s="26">
        <v>29</v>
      </c>
    </row>
    <row r="42" spans="1:11" ht="15" thickBot="1" x14ac:dyDescent="0.25">
      <c r="B42" s="37" t="s">
        <v>175</v>
      </c>
      <c r="C42" s="26">
        <v>0</v>
      </c>
      <c r="D42" s="26">
        <v>197</v>
      </c>
      <c r="E42" s="26">
        <v>108</v>
      </c>
      <c r="F42" s="26">
        <v>10</v>
      </c>
      <c r="G42" s="26">
        <v>7</v>
      </c>
      <c r="H42" s="26">
        <v>135</v>
      </c>
      <c r="I42" s="26">
        <v>66</v>
      </c>
      <c r="J42" s="26">
        <v>70</v>
      </c>
      <c r="K42" s="26">
        <v>104</v>
      </c>
    </row>
    <row r="43" spans="1:11" ht="15" thickBot="1" x14ac:dyDescent="0.25">
      <c r="B43" s="37" t="s">
        <v>176</v>
      </c>
      <c r="C43" s="26">
        <v>0</v>
      </c>
      <c r="D43" s="26">
        <v>21</v>
      </c>
      <c r="E43" s="26">
        <v>11</v>
      </c>
      <c r="F43" s="26">
        <v>1</v>
      </c>
      <c r="G43" s="26">
        <v>0</v>
      </c>
      <c r="H43" s="26">
        <v>9</v>
      </c>
      <c r="I43" s="26">
        <v>15</v>
      </c>
      <c r="J43" s="26">
        <v>6</v>
      </c>
      <c r="K43" s="26">
        <v>7</v>
      </c>
    </row>
    <row r="44" spans="1:11" ht="15" thickBot="1" x14ac:dyDescent="0.25">
      <c r="B44" s="37" t="s">
        <v>177</v>
      </c>
      <c r="C44" s="26">
        <v>0</v>
      </c>
      <c r="D44" s="26">
        <v>65</v>
      </c>
      <c r="E44" s="26">
        <v>36</v>
      </c>
      <c r="F44" s="26">
        <v>3</v>
      </c>
      <c r="G44" s="26">
        <v>0</v>
      </c>
      <c r="H44" s="26">
        <v>23</v>
      </c>
      <c r="I44" s="26">
        <v>11</v>
      </c>
      <c r="J44" s="26">
        <v>22</v>
      </c>
      <c r="K44" s="26">
        <v>27</v>
      </c>
    </row>
    <row r="45" spans="1:11" ht="15" thickBot="1" x14ac:dyDescent="0.25">
      <c r="B45" s="37" t="s">
        <v>178</v>
      </c>
      <c r="C45" s="26">
        <v>0</v>
      </c>
      <c r="D45" s="26">
        <v>5</v>
      </c>
      <c r="E45" s="26">
        <v>5</v>
      </c>
      <c r="F45" s="26">
        <v>0</v>
      </c>
      <c r="G45" s="26">
        <v>0</v>
      </c>
      <c r="H45" s="26">
        <v>3</v>
      </c>
      <c r="I45" s="26">
        <v>6</v>
      </c>
      <c r="J45" s="26">
        <v>4</v>
      </c>
      <c r="K45" s="26">
        <v>8</v>
      </c>
    </row>
    <row r="46" spans="1:11" ht="15" thickBot="1" x14ac:dyDescent="0.25">
      <c r="B46" s="37" t="s">
        <v>179</v>
      </c>
      <c r="C46" s="26">
        <v>0</v>
      </c>
      <c r="D46" s="26">
        <v>13</v>
      </c>
      <c r="E46" s="26">
        <v>8</v>
      </c>
      <c r="F46" s="26">
        <v>0</v>
      </c>
      <c r="G46" s="26">
        <v>0</v>
      </c>
      <c r="H46" s="26">
        <v>4</v>
      </c>
      <c r="I46" s="26">
        <v>3</v>
      </c>
      <c r="J46" s="26">
        <v>0</v>
      </c>
      <c r="K46" s="26">
        <v>8</v>
      </c>
    </row>
    <row r="47" spans="1:11" ht="15" thickBot="1" x14ac:dyDescent="0.25">
      <c r="B47" s="37" t="s">
        <v>180</v>
      </c>
      <c r="C47" s="26">
        <v>0</v>
      </c>
      <c r="D47" s="26">
        <v>15</v>
      </c>
      <c r="E47" s="26">
        <v>8</v>
      </c>
      <c r="F47" s="26">
        <v>0</v>
      </c>
      <c r="G47" s="26">
        <v>0</v>
      </c>
      <c r="H47" s="26">
        <v>7</v>
      </c>
      <c r="I47" s="26">
        <v>12</v>
      </c>
      <c r="J47" s="26">
        <v>5</v>
      </c>
      <c r="K47" s="26">
        <v>13</v>
      </c>
    </row>
    <row r="48" spans="1:11" ht="15" thickBot="1" x14ac:dyDescent="0.25">
      <c r="B48" s="37" t="s">
        <v>181</v>
      </c>
      <c r="C48" s="26">
        <v>0</v>
      </c>
      <c r="D48" s="26">
        <v>30</v>
      </c>
      <c r="E48" s="26">
        <v>23</v>
      </c>
      <c r="F48" s="26">
        <v>1</v>
      </c>
      <c r="G48" s="26">
        <v>1</v>
      </c>
      <c r="H48" s="26">
        <v>20</v>
      </c>
      <c r="I48" s="26">
        <v>7</v>
      </c>
      <c r="J48" s="26">
        <v>2</v>
      </c>
      <c r="K48" s="26">
        <v>4</v>
      </c>
    </row>
    <row r="49" spans="1:11" ht="15" thickBot="1" x14ac:dyDescent="0.25">
      <c r="B49" s="37" t="s">
        <v>182</v>
      </c>
      <c r="C49" s="26">
        <v>0</v>
      </c>
      <c r="D49" s="26">
        <v>93</v>
      </c>
      <c r="E49" s="26">
        <v>71</v>
      </c>
      <c r="F49" s="26">
        <v>2</v>
      </c>
      <c r="G49" s="26">
        <v>1</v>
      </c>
      <c r="H49" s="26">
        <v>64</v>
      </c>
      <c r="I49" s="26">
        <v>55</v>
      </c>
      <c r="J49" s="26">
        <v>35</v>
      </c>
      <c r="K49" s="26">
        <v>64</v>
      </c>
    </row>
    <row r="50" spans="1:11" ht="15" thickBot="1" x14ac:dyDescent="0.25">
      <c r="B50" s="37" t="s">
        <v>183</v>
      </c>
      <c r="C50" s="26">
        <v>0</v>
      </c>
      <c r="D50" s="26">
        <v>46</v>
      </c>
      <c r="E50" s="26">
        <v>33</v>
      </c>
      <c r="F50" s="26">
        <v>3</v>
      </c>
      <c r="G50" s="26">
        <v>1</v>
      </c>
      <c r="H50" s="26">
        <v>33</v>
      </c>
      <c r="I50" s="26">
        <v>22</v>
      </c>
      <c r="J50" s="26">
        <v>13</v>
      </c>
      <c r="K50" s="26">
        <v>18</v>
      </c>
    </row>
    <row r="51" spans="1:11" ht="15" thickBot="1" x14ac:dyDescent="0.25">
      <c r="B51" s="37" t="s">
        <v>184</v>
      </c>
      <c r="C51" s="26">
        <v>0</v>
      </c>
      <c r="D51" s="26">
        <v>28</v>
      </c>
      <c r="E51" s="26">
        <v>15</v>
      </c>
      <c r="F51" s="26">
        <v>2</v>
      </c>
      <c r="G51" s="26">
        <v>0</v>
      </c>
      <c r="H51" s="26">
        <v>24</v>
      </c>
      <c r="I51" s="26">
        <v>21</v>
      </c>
      <c r="J51" s="26">
        <v>5</v>
      </c>
      <c r="K51" s="26">
        <v>15</v>
      </c>
    </row>
    <row r="52" spans="1:11" ht="15" thickBot="1" x14ac:dyDescent="0.25">
      <c r="B52" s="37" t="s">
        <v>185</v>
      </c>
      <c r="C52" s="26">
        <v>0</v>
      </c>
      <c r="D52" s="26">
        <v>22</v>
      </c>
      <c r="E52" s="26">
        <v>14</v>
      </c>
      <c r="F52" s="26">
        <v>2</v>
      </c>
      <c r="G52" s="26">
        <v>1</v>
      </c>
      <c r="H52" s="26">
        <v>8</v>
      </c>
      <c r="I52" s="26">
        <v>4</v>
      </c>
      <c r="J52" s="26">
        <v>0</v>
      </c>
      <c r="K52" s="26">
        <v>4</v>
      </c>
    </row>
    <row r="53" spans="1:11" ht="15" thickBot="1" x14ac:dyDescent="0.25">
      <c r="B53" s="37" t="s">
        <v>186</v>
      </c>
      <c r="C53" s="26">
        <v>0</v>
      </c>
      <c r="D53" s="26">
        <v>48</v>
      </c>
      <c r="E53" s="26">
        <v>32</v>
      </c>
      <c r="F53" s="26">
        <v>8</v>
      </c>
      <c r="G53" s="26">
        <v>1</v>
      </c>
      <c r="H53" s="26">
        <v>27</v>
      </c>
      <c r="I53" s="26">
        <v>21</v>
      </c>
      <c r="J53" s="26">
        <v>16</v>
      </c>
      <c r="K53" s="26">
        <v>26</v>
      </c>
    </row>
    <row r="54" spans="1:11" ht="15" thickBot="1" x14ac:dyDescent="0.25">
      <c r="B54" s="37" t="s">
        <v>187</v>
      </c>
      <c r="C54" s="26">
        <v>0</v>
      </c>
      <c r="D54" s="26">
        <v>46</v>
      </c>
      <c r="E54" s="26">
        <v>21</v>
      </c>
      <c r="F54" s="26">
        <v>4</v>
      </c>
      <c r="G54" s="26">
        <v>1</v>
      </c>
      <c r="H54" s="26">
        <v>22</v>
      </c>
      <c r="I54" s="26">
        <v>14</v>
      </c>
      <c r="J54" s="26">
        <v>23</v>
      </c>
      <c r="K54" s="26">
        <v>24</v>
      </c>
    </row>
    <row r="55" spans="1:11" ht="15" thickBot="1" x14ac:dyDescent="0.25">
      <c r="A55" s="52" t="s">
        <v>93</v>
      </c>
      <c r="B55" s="37" t="s">
        <v>188</v>
      </c>
      <c r="C55" s="26">
        <v>0</v>
      </c>
      <c r="D55" s="26">
        <v>50</v>
      </c>
      <c r="E55" s="26">
        <v>23</v>
      </c>
      <c r="F55" s="26">
        <v>1</v>
      </c>
      <c r="G55" s="26">
        <v>1</v>
      </c>
      <c r="H55" s="26">
        <v>23</v>
      </c>
      <c r="I55" s="26">
        <v>19</v>
      </c>
      <c r="J55" s="26">
        <v>18</v>
      </c>
      <c r="K55" s="26">
        <v>13</v>
      </c>
    </row>
    <row r="56" spans="1:11" ht="15" thickBot="1" x14ac:dyDescent="0.25">
      <c r="B56" s="37" t="s">
        <v>189</v>
      </c>
      <c r="C56" s="26">
        <v>1</v>
      </c>
      <c r="D56" s="26">
        <v>213</v>
      </c>
      <c r="E56" s="26">
        <v>86</v>
      </c>
      <c r="F56" s="26">
        <v>0</v>
      </c>
      <c r="G56" s="26">
        <v>1</v>
      </c>
      <c r="H56" s="26">
        <v>135</v>
      </c>
      <c r="I56" s="26">
        <v>99</v>
      </c>
      <c r="J56" s="26">
        <v>48</v>
      </c>
      <c r="K56" s="26">
        <v>70</v>
      </c>
    </row>
    <row r="57" spans="1:11" ht="15" thickBot="1" x14ac:dyDescent="0.25">
      <c r="B57" s="37" t="s">
        <v>190</v>
      </c>
      <c r="C57" s="26">
        <v>1</v>
      </c>
      <c r="D57" s="26">
        <v>219</v>
      </c>
      <c r="E57" s="26">
        <v>68</v>
      </c>
      <c r="F57" s="26">
        <v>5</v>
      </c>
      <c r="G57" s="26">
        <v>5</v>
      </c>
      <c r="H57" s="26">
        <v>112</v>
      </c>
      <c r="I57" s="26">
        <v>71</v>
      </c>
      <c r="J57" s="26">
        <v>50</v>
      </c>
      <c r="K57" s="26">
        <v>85</v>
      </c>
    </row>
    <row r="58" spans="1:11" ht="15" thickBot="1" x14ac:dyDescent="0.25">
      <c r="B58" s="37" t="s">
        <v>191</v>
      </c>
      <c r="C58" s="26">
        <v>0</v>
      </c>
      <c r="D58" s="26">
        <v>224</v>
      </c>
      <c r="E58" s="26">
        <v>115</v>
      </c>
      <c r="F58" s="26">
        <v>3</v>
      </c>
      <c r="G58" s="26">
        <v>1</v>
      </c>
      <c r="H58" s="26">
        <v>92</v>
      </c>
      <c r="I58" s="26">
        <v>115</v>
      </c>
      <c r="J58" s="26">
        <v>63</v>
      </c>
      <c r="K58" s="26">
        <v>70</v>
      </c>
    </row>
    <row r="59" spans="1:11" ht="15" thickBot="1" x14ac:dyDescent="0.25">
      <c r="B59" s="37" t="s">
        <v>192</v>
      </c>
      <c r="C59" s="26">
        <v>0</v>
      </c>
      <c r="D59" s="26">
        <v>93</v>
      </c>
      <c r="E59" s="26">
        <v>40</v>
      </c>
      <c r="F59" s="26">
        <v>0</v>
      </c>
      <c r="G59" s="26">
        <v>0</v>
      </c>
      <c r="H59" s="26">
        <v>24</v>
      </c>
      <c r="I59" s="26">
        <v>23</v>
      </c>
      <c r="J59" s="26">
        <v>21</v>
      </c>
      <c r="K59" s="26">
        <v>26</v>
      </c>
    </row>
    <row r="60" spans="1:11" ht="15" thickBot="1" x14ac:dyDescent="0.25">
      <c r="B60" s="37" t="s">
        <v>193</v>
      </c>
      <c r="C60" s="26">
        <v>4</v>
      </c>
      <c r="D60" s="26">
        <v>1054</v>
      </c>
      <c r="E60" s="26">
        <v>327</v>
      </c>
      <c r="F60" s="26">
        <v>31</v>
      </c>
      <c r="G60" s="26">
        <v>4</v>
      </c>
      <c r="H60" s="26">
        <v>391</v>
      </c>
      <c r="I60" s="26">
        <v>255</v>
      </c>
      <c r="J60" s="26">
        <v>277</v>
      </c>
      <c r="K60" s="26">
        <v>346</v>
      </c>
    </row>
    <row r="61" spans="1:11" ht="15" thickBot="1" x14ac:dyDescent="0.25">
      <c r="A61" s="52" t="s">
        <v>94</v>
      </c>
      <c r="B61" s="37" t="s">
        <v>194</v>
      </c>
      <c r="C61" s="26">
        <v>0</v>
      </c>
      <c r="D61" s="26">
        <v>221</v>
      </c>
      <c r="E61" s="26">
        <v>73</v>
      </c>
      <c r="F61" s="26">
        <v>11</v>
      </c>
      <c r="G61" s="26">
        <v>3</v>
      </c>
      <c r="H61" s="26">
        <v>84</v>
      </c>
      <c r="I61" s="26">
        <v>60</v>
      </c>
      <c r="J61" s="26">
        <v>65</v>
      </c>
      <c r="K61" s="26">
        <v>90</v>
      </c>
    </row>
    <row r="62" spans="1:11" ht="15" thickBot="1" x14ac:dyDescent="0.25">
      <c r="B62" s="37" t="s">
        <v>195</v>
      </c>
      <c r="C62" s="26">
        <v>0</v>
      </c>
      <c r="D62" s="26">
        <v>305</v>
      </c>
      <c r="E62" s="26">
        <v>123</v>
      </c>
      <c r="F62" s="26">
        <v>13</v>
      </c>
      <c r="G62" s="26">
        <v>2</v>
      </c>
      <c r="H62" s="26">
        <v>187</v>
      </c>
      <c r="I62" s="26">
        <v>109</v>
      </c>
      <c r="J62" s="26">
        <v>94</v>
      </c>
      <c r="K62" s="26">
        <v>131</v>
      </c>
    </row>
    <row r="63" spans="1:11" ht="15" thickBot="1" x14ac:dyDescent="0.25">
      <c r="B63" s="37" t="s">
        <v>196</v>
      </c>
      <c r="C63" s="26">
        <v>4</v>
      </c>
      <c r="D63" s="26">
        <v>1746</v>
      </c>
      <c r="E63" s="26">
        <v>597</v>
      </c>
      <c r="F63" s="26">
        <v>67</v>
      </c>
      <c r="G63" s="26">
        <v>7</v>
      </c>
      <c r="H63" s="26">
        <v>583</v>
      </c>
      <c r="I63" s="26">
        <v>486</v>
      </c>
      <c r="J63" s="26">
        <v>409</v>
      </c>
      <c r="K63" s="26">
        <v>563</v>
      </c>
    </row>
    <row r="64" spans="1:11" ht="15" thickBot="1" x14ac:dyDescent="0.25">
      <c r="B64" s="37" t="s">
        <v>197</v>
      </c>
      <c r="C64" s="26">
        <v>0</v>
      </c>
      <c r="D64" s="26">
        <v>34</v>
      </c>
      <c r="E64" s="26">
        <v>15</v>
      </c>
      <c r="F64" s="26">
        <v>0</v>
      </c>
      <c r="G64" s="26">
        <v>0</v>
      </c>
      <c r="H64" s="26">
        <v>18</v>
      </c>
      <c r="I64" s="26">
        <v>17</v>
      </c>
      <c r="J64" s="26">
        <v>15</v>
      </c>
      <c r="K64" s="26">
        <v>13</v>
      </c>
    </row>
    <row r="65" spans="2:11" ht="15" thickBot="1" x14ac:dyDescent="0.25">
      <c r="B65" s="37" t="s">
        <v>198</v>
      </c>
      <c r="C65" s="26">
        <v>0</v>
      </c>
      <c r="D65" s="26">
        <v>246</v>
      </c>
      <c r="E65" s="26">
        <v>77</v>
      </c>
      <c r="F65" s="26">
        <v>21</v>
      </c>
      <c r="G65" s="26">
        <v>3</v>
      </c>
      <c r="H65" s="26">
        <v>87</v>
      </c>
      <c r="I65" s="26">
        <v>48</v>
      </c>
      <c r="J65" s="26">
        <v>87</v>
      </c>
      <c r="K65" s="26">
        <v>75</v>
      </c>
    </row>
    <row r="66" spans="2:11" ht="15" thickBot="1" x14ac:dyDescent="0.25">
      <c r="B66" s="37" t="s">
        <v>199</v>
      </c>
      <c r="C66" s="26">
        <v>0</v>
      </c>
      <c r="D66" s="26">
        <v>73</v>
      </c>
      <c r="E66" s="26">
        <v>44</v>
      </c>
      <c r="F66" s="26">
        <v>3</v>
      </c>
      <c r="G66" s="26">
        <v>4</v>
      </c>
      <c r="H66" s="26">
        <v>57</v>
      </c>
      <c r="I66" s="26">
        <v>43</v>
      </c>
      <c r="J66" s="26">
        <v>22</v>
      </c>
      <c r="K66" s="26">
        <v>39</v>
      </c>
    </row>
    <row r="67" spans="2:11" ht="15" thickBot="1" x14ac:dyDescent="0.25">
      <c r="B67" s="37" t="s">
        <v>200</v>
      </c>
      <c r="C67" s="26">
        <v>0</v>
      </c>
      <c r="D67" s="26">
        <v>96</v>
      </c>
      <c r="E67" s="26">
        <v>20</v>
      </c>
      <c r="F67" s="26">
        <v>5</v>
      </c>
      <c r="G67" s="26">
        <v>2</v>
      </c>
      <c r="H67" s="26">
        <v>42</v>
      </c>
      <c r="I67" s="26">
        <v>29</v>
      </c>
      <c r="J67" s="26">
        <v>25</v>
      </c>
      <c r="K67" s="26">
        <v>28</v>
      </c>
    </row>
    <row r="68" spans="2:11" ht="15" thickBot="1" x14ac:dyDescent="0.25">
      <c r="B68" s="37" t="s">
        <v>201</v>
      </c>
      <c r="C68" s="26">
        <v>0</v>
      </c>
      <c r="D68" s="26">
        <v>82</v>
      </c>
      <c r="E68" s="26">
        <v>38</v>
      </c>
      <c r="F68" s="26">
        <v>4</v>
      </c>
      <c r="G68" s="26">
        <v>1</v>
      </c>
      <c r="H68" s="26">
        <v>30</v>
      </c>
      <c r="I68" s="26">
        <v>33</v>
      </c>
      <c r="J68" s="26">
        <v>31</v>
      </c>
      <c r="K68" s="26">
        <v>22</v>
      </c>
    </row>
    <row r="69" spans="2:11" ht="15" thickBot="1" x14ac:dyDescent="0.25">
      <c r="B69" s="37" t="s">
        <v>202</v>
      </c>
      <c r="C69" s="26">
        <v>0</v>
      </c>
      <c r="D69" s="26">
        <v>242</v>
      </c>
      <c r="E69" s="26">
        <v>104</v>
      </c>
      <c r="F69" s="26">
        <v>14</v>
      </c>
      <c r="G69" s="26">
        <v>5</v>
      </c>
      <c r="H69" s="26">
        <v>95</v>
      </c>
      <c r="I69" s="26">
        <v>87</v>
      </c>
      <c r="J69" s="26">
        <v>46</v>
      </c>
      <c r="K69" s="26">
        <v>107</v>
      </c>
    </row>
    <row r="70" spans="2:11" ht="15" thickBot="1" x14ac:dyDescent="0.25">
      <c r="B70" s="37" t="s">
        <v>203</v>
      </c>
      <c r="C70" s="26">
        <v>1</v>
      </c>
      <c r="D70" s="26">
        <v>436</v>
      </c>
      <c r="E70" s="26">
        <v>178</v>
      </c>
      <c r="F70" s="26">
        <v>12</v>
      </c>
      <c r="G70" s="26">
        <v>3</v>
      </c>
      <c r="H70" s="26">
        <v>163</v>
      </c>
      <c r="I70" s="26">
        <v>118</v>
      </c>
      <c r="J70" s="26">
        <v>126</v>
      </c>
      <c r="K70" s="26">
        <v>139</v>
      </c>
    </row>
    <row r="71" spans="2:11" ht="15" thickBot="1" x14ac:dyDescent="0.25">
      <c r="B71" s="37" t="s">
        <v>204</v>
      </c>
      <c r="C71" s="26">
        <v>0</v>
      </c>
      <c r="D71" s="26">
        <v>170</v>
      </c>
      <c r="E71" s="26">
        <v>58</v>
      </c>
      <c r="F71" s="26">
        <v>2</v>
      </c>
      <c r="G71" s="26">
        <v>4</v>
      </c>
      <c r="H71" s="26">
        <v>65</v>
      </c>
      <c r="I71" s="26">
        <v>44</v>
      </c>
      <c r="J71" s="26">
        <v>39</v>
      </c>
      <c r="K71" s="26">
        <v>57</v>
      </c>
    </row>
    <row r="72" spans="2:11" ht="15" thickBot="1" x14ac:dyDescent="0.25">
      <c r="B72" s="37" t="s">
        <v>205</v>
      </c>
      <c r="C72" s="26">
        <v>1</v>
      </c>
      <c r="D72" s="26">
        <v>295</v>
      </c>
      <c r="E72" s="26">
        <v>166</v>
      </c>
      <c r="F72" s="26">
        <v>9</v>
      </c>
      <c r="G72" s="26">
        <v>7</v>
      </c>
      <c r="H72" s="26">
        <v>182</v>
      </c>
      <c r="I72" s="26">
        <v>192</v>
      </c>
      <c r="J72" s="26">
        <v>54</v>
      </c>
      <c r="K72" s="26">
        <v>105</v>
      </c>
    </row>
    <row r="73" spans="2:11" ht="15" thickBot="1" x14ac:dyDescent="0.25">
      <c r="B73" s="37" t="s">
        <v>206</v>
      </c>
      <c r="C73" s="26">
        <v>1</v>
      </c>
      <c r="D73" s="26">
        <v>249</v>
      </c>
      <c r="E73" s="26">
        <v>96</v>
      </c>
      <c r="F73" s="26">
        <v>13</v>
      </c>
      <c r="G73" s="26">
        <v>3</v>
      </c>
      <c r="H73" s="26">
        <v>101</v>
      </c>
      <c r="I73" s="26">
        <v>62</v>
      </c>
      <c r="J73" s="26">
        <v>51</v>
      </c>
      <c r="K73" s="26">
        <v>106</v>
      </c>
    </row>
    <row r="74" spans="2:11" ht="15" thickBot="1" x14ac:dyDescent="0.25">
      <c r="B74" s="37" t="s">
        <v>207</v>
      </c>
      <c r="C74" s="26">
        <v>0</v>
      </c>
      <c r="D74" s="26">
        <v>172</v>
      </c>
      <c r="E74" s="26">
        <v>50</v>
      </c>
      <c r="F74" s="26">
        <v>10</v>
      </c>
      <c r="G74" s="26">
        <v>3</v>
      </c>
      <c r="H74" s="26">
        <v>85</v>
      </c>
      <c r="I74" s="26">
        <v>41</v>
      </c>
      <c r="J74" s="26">
        <v>60</v>
      </c>
      <c r="K74" s="26">
        <v>75</v>
      </c>
    </row>
    <row r="75" spans="2:11" ht="15" thickBot="1" x14ac:dyDescent="0.25">
      <c r="B75" s="37" t="s">
        <v>208</v>
      </c>
      <c r="C75" s="26">
        <v>0</v>
      </c>
      <c r="D75" s="26">
        <v>363</v>
      </c>
      <c r="E75" s="26">
        <v>132</v>
      </c>
      <c r="F75" s="26">
        <v>21</v>
      </c>
      <c r="G75" s="26">
        <v>3</v>
      </c>
      <c r="H75" s="26">
        <v>143</v>
      </c>
      <c r="I75" s="26">
        <v>70</v>
      </c>
      <c r="J75" s="26">
        <v>111</v>
      </c>
      <c r="K75" s="26">
        <v>119</v>
      </c>
    </row>
    <row r="76" spans="2:11" ht="15" thickBot="1" x14ac:dyDescent="0.25">
      <c r="B76" s="37" t="s">
        <v>209</v>
      </c>
      <c r="C76" s="26">
        <v>0</v>
      </c>
      <c r="D76" s="26">
        <v>130</v>
      </c>
      <c r="E76" s="26">
        <v>49</v>
      </c>
      <c r="F76" s="26">
        <v>3</v>
      </c>
      <c r="G76" s="26">
        <v>1</v>
      </c>
      <c r="H76" s="26">
        <v>56</v>
      </c>
      <c r="I76" s="26">
        <v>37</v>
      </c>
      <c r="J76" s="26">
        <v>28</v>
      </c>
      <c r="K76" s="26">
        <v>38</v>
      </c>
    </row>
    <row r="77" spans="2:11" ht="15" thickBot="1" x14ac:dyDescent="0.25">
      <c r="B77" s="37" t="s">
        <v>210</v>
      </c>
      <c r="C77" s="26">
        <v>0</v>
      </c>
      <c r="D77" s="26">
        <v>272</v>
      </c>
      <c r="E77" s="26">
        <v>85</v>
      </c>
      <c r="F77" s="26">
        <v>16</v>
      </c>
      <c r="G77" s="26">
        <v>4</v>
      </c>
      <c r="H77" s="26">
        <v>63</v>
      </c>
      <c r="I77" s="26">
        <v>76</v>
      </c>
      <c r="J77" s="26">
        <v>56</v>
      </c>
      <c r="K77" s="26">
        <v>90</v>
      </c>
    </row>
    <row r="78" spans="2:11" ht="15" thickBot="1" x14ac:dyDescent="0.25">
      <c r="B78" s="37" t="s">
        <v>211</v>
      </c>
      <c r="C78" s="26">
        <v>0</v>
      </c>
      <c r="D78" s="26">
        <v>436</v>
      </c>
      <c r="E78" s="26">
        <v>142</v>
      </c>
      <c r="F78" s="26">
        <v>20</v>
      </c>
      <c r="G78" s="26">
        <v>3</v>
      </c>
      <c r="H78" s="26">
        <v>132</v>
      </c>
      <c r="I78" s="26">
        <v>110</v>
      </c>
      <c r="J78" s="26">
        <v>142</v>
      </c>
      <c r="K78" s="26">
        <v>135</v>
      </c>
    </row>
    <row r="79" spans="2:11" ht="15" thickBot="1" x14ac:dyDescent="0.25">
      <c r="B79" s="37" t="s">
        <v>212</v>
      </c>
      <c r="C79" s="26">
        <v>1</v>
      </c>
      <c r="D79" s="26">
        <v>140</v>
      </c>
      <c r="E79" s="26">
        <v>35</v>
      </c>
      <c r="F79" s="26">
        <v>1</v>
      </c>
      <c r="G79" s="26">
        <v>4</v>
      </c>
      <c r="H79" s="26">
        <v>61</v>
      </c>
      <c r="I79" s="26">
        <v>23</v>
      </c>
      <c r="J79" s="26">
        <v>32</v>
      </c>
      <c r="K79" s="26">
        <v>38</v>
      </c>
    </row>
    <row r="80" spans="2:11" ht="15" thickBot="1" x14ac:dyDescent="0.25">
      <c r="B80" s="37" t="s">
        <v>213</v>
      </c>
      <c r="C80" s="26">
        <v>0</v>
      </c>
      <c r="D80" s="26">
        <v>262</v>
      </c>
      <c r="E80" s="26">
        <v>111</v>
      </c>
      <c r="F80" s="26">
        <v>18</v>
      </c>
      <c r="G80" s="26">
        <v>6</v>
      </c>
      <c r="H80" s="26">
        <v>100</v>
      </c>
      <c r="I80" s="26">
        <v>75</v>
      </c>
      <c r="J80" s="26">
        <v>66</v>
      </c>
      <c r="K80" s="26">
        <v>101</v>
      </c>
    </row>
    <row r="81" spans="1:11" ht="15" thickBot="1" x14ac:dyDescent="0.25">
      <c r="B81" s="37" t="s">
        <v>214</v>
      </c>
      <c r="C81" s="26">
        <v>0</v>
      </c>
      <c r="D81" s="26">
        <v>128</v>
      </c>
      <c r="E81" s="26">
        <v>67</v>
      </c>
      <c r="F81" s="26">
        <v>3</v>
      </c>
      <c r="G81" s="26">
        <v>1</v>
      </c>
      <c r="H81" s="26">
        <v>83</v>
      </c>
      <c r="I81" s="26">
        <v>65</v>
      </c>
      <c r="J81" s="26">
        <v>44</v>
      </c>
      <c r="K81" s="26">
        <v>46</v>
      </c>
    </row>
    <row r="82" spans="1:11" ht="15" thickBot="1" x14ac:dyDescent="0.25">
      <c r="B82" s="37" t="s">
        <v>215</v>
      </c>
      <c r="C82" s="26">
        <v>0</v>
      </c>
      <c r="D82" s="26">
        <v>334</v>
      </c>
      <c r="E82" s="26">
        <v>132</v>
      </c>
      <c r="F82" s="26">
        <v>9</v>
      </c>
      <c r="G82" s="26">
        <v>6</v>
      </c>
      <c r="H82" s="26">
        <v>149</v>
      </c>
      <c r="I82" s="26">
        <v>102</v>
      </c>
      <c r="J82" s="26">
        <v>103</v>
      </c>
      <c r="K82" s="26">
        <v>131</v>
      </c>
    </row>
    <row r="83" spans="1:11" ht="15" thickBot="1" x14ac:dyDescent="0.25">
      <c r="B83" s="37" t="s">
        <v>216</v>
      </c>
      <c r="C83" s="26">
        <v>0</v>
      </c>
      <c r="D83" s="26">
        <v>229</v>
      </c>
      <c r="E83" s="26">
        <v>89</v>
      </c>
      <c r="F83" s="26">
        <v>7</v>
      </c>
      <c r="G83" s="26">
        <v>1</v>
      </c>
      <c r="H83" s="26">
        <v>63</v>
      </c>
      <c r="I83" s="26">
        <v>48</v>
      </c>
      <c r="J83" s="26">
        <v>47</v>
      </c>
      <c r="K83" s="26">
        <v>63</v>
      </c>
    </row>
    <row r="84" spans="1:11" ht="15" thickBot="1" x14ac:dyDescent="0.25">
      <c r="B84" s="37" t="s">
        <v>217</v>
      </c>
      <c r="C84" s="26">
        <v>0</v>
      </c>
      <c r="D84" s="26">
        <v>159</v>
      </c>
      <c r="E84" s="26">
        <v>52</v>
      </c>
      <c r="F84" s="26">
        <v>6</v>
      </c>
      <c r="G84" s="26">
        <v>5</v>
      </c>
      <c r="H84" s="26">
        <v>66</v>
      </c>
      <c r="I84" s="26">
        <v>52</v>
      </c>
      <c r="J84" s="26">
        <v>43</v>
      </c>
      <c r="K84" s="26">
        <v>51</v>
      </c>
    </row>
    <row r="85" spans="1:11" ht="15" thickBot="1" x14ac:dyDescent="0.25">
      <c r="B85" s="37" t="s">
        <v>218</v>
      </c>
      <c r="C85" s="26">
        <v>0</v>
      </c>
      <c r="D85" s="26">
        <v>226</v>
      </c>
      <c r="E85" s="26">
        <v>106</v>
      </c>
      <c r="F85" s="26">
        <v>13</v>
      </c>
      <c r="G85" s="26">
        <v>10</v>
      </c>
      <c r="H85" s="26">
        <v>115</v>
      </c>
      <c r="I85" s="26">
        <v>61</v>
      </c>
      <c r="J85" s="26">
        <v>55</v>
      </c>
      <c r="K85" s="26">
        <v>81</v>
      </c>
    </row>
    <row r="86" spans="1:11" ht="15" thickBot="1" x14ac:dyDescent="0.25">
      <c r="A86" s="52" t="s">
        <v>95</v>
      </c>
      <c r="B86" s="37" t="s">
        <v>219</v>
      </c>
      <c r="C86" s="26">
        <v>0</v>
      </c>
      <c r="D86" s="26">
        <v>57</v>
      </c>
      <c r="E86" s="26">
        <v>27</v>
      </c>
      <c r="F86" s="26">
        <v>0</v>
      </c>
      <c r="G86" s="26">
        <v>1</v>
      </c>
      <c r="H86" s="26">
        <v>24</v>
      </c>
      <c r="I86" s="26">
        <v>20</v>
      </c>
      <c r="J86" s="26">
        <v>4</v>
      </c>
      <c r="K86" s="26">
        <v>14</v>
      </c>
    </row>
    <row r="87" spans="1:11" ht="15" thickBot="1" x14ac:dyDescent="0.25">
      <c r="B87" s="37" t="s">
        <v>220</v>
      </c>
      <c r="C87" s="26">
        <v>0</v>
      </c>
      <c r="D87" s="26">
        <v>10</v>
      </c>
      <c r="E87" s="26">
        <v>7</v>
      </c>
      <c r="F87" s="26">
        <v>0</v>
      </c>
      <c r="G87" s="26">
        <v>0</v>
      </c>
      <c r="H87" s="26">
        <v>7</v>
      </c>
      <c r="I87" s="26">
        <v>6</v>
      </c>
      <c r="J87" s="26">
        <v>3</v>
      </c>
      <c r="K87" s="26">
        <v>5</v>
      </c>
    </row>
    <row r="88" spans="1:11" ht="15" thickBot="1" x14ac:dyDescent="0.25">
      <c r="B88" s="37" t="s">
        <v>221</v>
      </c>
      <c r="C88" s="26">
        <v>0</v>
      </c>
      <c r="D88" s="26">
        <v>195</v>
      </c>
      <c r="E88" s="26">
        <v>78</v>
      </c>
      <c r="F88" s="26">
        <v>12</v>
      </c>
      <c r="G88" s="26">
        <v>2</v>
      </c>
      <c r="H88" s="26">
        <v>77</v>
      </c>
      <c r="I88" s="26">
        <v>89</v>
      </c>
      <c r="J88" s="26">
        <v>43</v>
      </c>
      <c r="K88" s="26">
        <v>96</v>
      </c>
    </row>
    <row r="89" spans="1:11" ht="15" thickBot="1" x14ac:dyDescent="0.25">
      <c r="B89" s="37" t="s">
        <v>222</v>
      </c>
      <c r="C89" s="26">
        <v>0</v>
      </c>
      <c r="D89" s="26">
        <v>4</v>
      </c>
      <c r="E89" s="26">
        <v>2</v>
      </c>
      <c r="F89" s="26">
        <v>0</v>
      </c>
      <c r="G89" s="26">
        <v>0</v>
      </c>
      <c r="H89" s="26">
        <v>2</v>
      </c>
      <c r="I89" s="26">
        <v>5</v>
      </c>
      <c r="J89" s="26">
        <v>2</v>
      </c>
      <c r="K89" s="26">
        <v>3</v>
      </c>
    </row>
    <row r="90" spans="1:11" ht="15" thickBot="1" x14ac:dyDescent="0.25">
      <c r="B90" s="37" t="s">
        <v>223</v>
      </c>
      <c r="C90" s="26">
        <v>0</v>
      </c>
      <c r="D90" s="26">
        <v>50</v>
      </c>
      <c r="E90" s="26">
        <v>30</v>
      </c>
      <c r="F90" s="26">
        <v>3</v>
      </c>
      <c r="G90" s="26">
        <v>0</v>
      </c>
      <c r="H90" s="26">
        <v>12</v>
      </c>
      <c r="I90" s="26">
        <v>20</v>
      </c>
      <c r="J90" s="26">
        <v>10</v>
      </c>
      <c r="K90" s="26">
        <v>17</v>
      </c>
    </row>
    <row r="91" spans="1:11" ht="15" thickBot="1" x14ac:dyDescent="0.25">
      <c r="B91" s="37" t="s">
        <v>224</v>
      </c>
      <c r="C91" s="26">
        <v>0</v>
      </c>
      <c r="D91" s="26">
        <v>5</v>
      </c>
      <c r="E91" s="26">
        <v>5</v>
      </c>
      <c r="F91" s="26">
        <v>1</v>
      </c>
      <c r="G91" s="26">
        <v>0</v>
      </c>
      <c r="H91" s="26">
        <v>1</v>
      </c>
      <c r="I91" s="26">
        <v>2</v>
      </c>
      <c r="J91" s="26">
        <v>1</v>
      </c>
      <c r="K91" s="26">
        <v>1</v>
      </c>
    </row>
    <row r="92" spans="1:11" ht="29.25" thickBot="1" x14ac:dyDescent="0.25">
      <c r="B92" s="37" t="s">
        <v>225</v>
      </c>
      <c r="C92" s="26">
        <v>0</v>
      </c>
      <c r="D92" s="26">
        <v>33</v>
      </c>
      <c r="E92" s="26">
        <v>15</v>
      </c>
      <c r="F92" s="26">
        <v>0</v>
      </c>
      <c r="G92" s="26">
        <v>0</v>
      </c>
      <c r="H92" s="26">
        <v>7</v>
      </c>
      <c r="I92" s="26">
        <v>6</v>
      </c>
      <c r="J92" s="26">
        <v>3</v>
      </c>
      <c r="K92" s="26">
        <v>14</v>
      </c>
    </row>
    <row r="93" spans="1:11" ht="15" thickBot="1" x14ac:dyDescent="0.25">
      <c r="A93" s="52" t="s">
        <v>96</v>
      </c>
      <c r="B93" s="37" t="s">
        <v>226</v>
      </c>
      <c r="C93" s="26">
        <v>0</v>
      </c>
      <c r="D93" s="26">
        <v>149</v>
      </c>
      <c r="E93" s="26">
        <v>92</v>
      </c>
      <c r="F93" s="26">
        <v>8</v>
      </c>
      <c r="G93" s="26">
        <v>4</v>
      </c>
      <c r="H93" s="26">
        <v>75</v>
      </c>
      <c r="I93" s="26">
        <v>73</v>
      </c>
      <c r="J93" s="26">
        <v>55</v>
      </c>
      <c r="K93" s="26">
        <v>89</v>
      </c>
    </row>
    <row r="94" spans="1:11" ht="15" thickBot="1" x14ac:dyDescent="0.25">
      <c r="B94" s="37" t="s">
        <v>227</v>
      </c>
      <c r="C94" s="26">
        <v>0</v>
      </c>
      <c r="D94" s="26">
        <v>55</v>
      </c>
      <c r="E94" s="26">
        <v>14</v>
      </c>
      <c r="F94" s="26">
        <v>3</v>
      </c>
      <c r="G94" s="26">
        <v>0</v>
      </c>
      <c r="H94" s="26">
        <v>19</v>
      </c>
      <c r="I94" s="26">
        <v>8</v>
      </c>
      <c r="J94" s="26">
        <v>5</v>
      </c>
      <c r="K94" s="26">
        <v>20</v>
      </c>
    </row>
    <row r="95" spans="1:11" ht="15" thickBot="1" x14ac:dyDescent="0.25">
      <c r="B95" s="37" t="s">
        <v>228</v>
      </c>
      <c r="C95" s="26">
        <v>0</v>
      </c>
      <c r="D95" s="26">
        <v>11</v>
      </c>
      <c r="E95" s="26">
        <v>3</v>
      </c>
      <c r="F95" s="26">
        <v>1</v>
      </c>
      <c r="G95" s="26">
        <v>0</v>
      </c>
      <c r="H95" s="26">
        <v>1</v>
      </c>
      <c r="I95" s="26">
        <v>1</v>
      </c>
      <c r="J95" s="26">
        <v>9</v>
      </c>
      <c r="K95" s="26">
        <v>4</v>
      </c>
    </row>
    <row r="96" spans="1:11" ht="15" thickBot="1" x14ac:dyDescent="0.25">
      <c r="B96" s="37" t="s">
        <v>229</v>
      </c>
      <c r="C96" s="26">
        <v>0</v>
      </c>
      <c r="D96" s="26">
        <v>54</v>
      </c>
      <c r="E96" s="26">
        <v>24</v>
      </c>
      <c r="F96" s="26">
        <v>6</v>
      </c>
      <c r="G96" s="26">
        <v>1</v>
      </c>
      <c r="H96" s="26">
        <v>30</v>
      </c>
      <c r="I96" s="26">
        <v>5</v>
      </c>
      <c r="J96" s="26">
        <v>12</v>
      </c>
      <c r="K96" s="26">
        <v>19</v>
      </c>
    </row>
    <row r="97" spans="1:11" ht="15" thickBot="1" x14ac:dyDescent="0.25">
      <c r="B97" s="37" t="s">
        <v>230</v>
      </c>
      <c r="C97" s="26">
        <v>0</v>
      </c>
      <c r="D97" s="26">
        <v>119</v>
      </c>
      <c r="E97" s="26">
        <v>30</v>
      </c>
      <c r="F97" s="26">
        <v>7</v>
      </c>
      <c r="G97" s="26">
        <v>1</v>
      </c>
      <c r="H97" s="26">
        <v>58</v>
      </c>
      <c r="I97" s="26">
        <v>16</v>
      </c>
      <c r="J97" s="26">
        <v>32</v>
      </c>
      <c r="K97" s="26">
        <v>45</v>
      </c>
    </row>
    <row r="98" spans="1:11" ht="15" thickBot="1" x14ac:dyDescent="0.25">
      <c r="B98" s="37" t="s">
        <v>231</v>
      </c>
      <c r="C98" s="26">
        <v>0</v>
      </c>
      <c r="D98" s="26">
        <v>33</v>
      </c>
      <c r="E98" s="26">
        <v>7</v>
      </c>
      <c r="F98" s="26">
        <v>1</v>
      </c>
      <c r="G98" s="26">
        <v>0</v>
      </c>
      <c r="H98" s="26">
        <v>10</v>
      </c>
      <c r="I98" s="26">
        <v>2</v>
      </c>
      <c r="J98" s="26">
        <v>7</v>
      </c>
      <c r="K98" s="26">
        <v>4</v>
      </c>
    </row>
    <row r="99" spans="1:11" ht="15" thickBot="1" x14ac:dyDescent="0.25">
      <c r="B99" s="37" t="s">
        <v>232</v>
      </c>
      <c r="C99" s="26">
        <v>0</v>
      </c>
      <c r="D99" s="26">
        <v>8</v>
      </c>
      <c r="E99" s="26">
        <v>2</v>
      </c>
      <c r="F99" s="26">
        <v>0</v>
      </c>
      <c r="G99" s="26">
        <v>0</v>
      </c>
      <c r="H99" s="26">
        <v>2</v>
      </c>
      <c r="I99" s="26">
        <v>2</v>
      </c>
      <c r="J99" s="26">
        <v>3</v>
      </c>
      <c r="K99" s="26">
        <v>6</v>
      </c>
    </row>
    <row r="100" spans="1:11" ht="15" thickBot="1" x14ac:dyDescent="0.25">
      <c r="A100" s="52" t="s">
        <v>97</v>
      </c>
      <c r="B100" s="37" t="s">
        <v>233</v>
      </c>
      <c r="C100" s="26">
        <v>1</v>
      </c>
      <c r="D100" s="26">
        <v>202</v>
      </c>
      <c r="E100" s="26">
        <v>133</v>
      </c>
      <c r="F100" s="26">
        <v>8</v>
      </c>
      <c r="G100" s="26">
        <v>3</v>
      </c>
      <c r="H100" s="26">
        <v>135</v>
      </c>
      <c r="I100" s="26">
        <v>128</v>
      </c>
      <c r="J100" s="26">
        <v>83</v>
      </c>
      <c r="K100" s="26">
        <v>133</v>
      </c>
    </row>
    <row r="101" spans="1:11" ht="15" thickBot="1" x14ac:dyDescent="0.25">
      <c r="B101" s="37" t="s">
        <v>234</v>
      </c>
      <c r="C101" s="26">
        <v>0</v>
      </c>
      <c r="D101" s="26">
        <v>55</v>
      </c>
      <c r="E101" s="26">
        <v>60</v>
      </c>
      <c r="F101" s="26">
        <v>0</v>
      </c>
      <c r="G101" s="26">
        <v>0</v>
      </c>
      <c r="H101" s="26">
        <v>60</v>
      </c>
      <c r="I101" s="26">
        <v>37</v>
      </c>
      <c r="J101" s="26">
        <v>17</v>
      </c>
      <c r="K101" s="26">
        <v>31</v>
      </c>
    </row>
    <row r="102" spans="1:11" ht="15" thickBot="1" x14ac:dyDescent="0.25">
      <c r="B102" s="37" t="s">
        <v>235</v>
      </c>
      <c r="C102" s="26">
        <v>0</v>
      </c>
      <c r="D102" s="26">
        <v>30</v>
      </c>
      <c r="E102" s="26">
        <v>29</v>
      </c>
      <c r="F102" s="26">
        <v>11</v>
      </c>
      <c r="G102" s="26">
        <v>0</v>
      </c>
      <c r="H102" s="26">
        <v>42</v>
      </c>
      <c r="I102" s="26">
        <v>41</v>
      </c>
      <c r="J102" s="26">
        <v>7</v>
      </c>
      <c r="K102" s="26">
        <v>22</v>
      </c>
    </row>
    <row r="103" spans="1:11" ht="15" thickBot="1" x14ac:dyDescent="0.25">
      <c r="B103" s="37" t="s">
        <v>236</v>
      </c>
      <c r="C103" s="26">
        <v>0</v>
      </c>
      <c r="D103" s="26">
        <v>95</v>
      </c>
      <c r="E103" s="26">
        <v>80</v>
      </c>
      <c r="F103" s="26">
        <v>9</v>
      </c>
      <c r="G103" s="26">
        <v>5</v>
      </c>
      <c r="H103" s="26">
        <v>68</v>
      </c>
      <c r="I103" s="26">
        <v>63</v>
      </c>
      <c r="J103" s="26">
        <v>29</v>
      </c>
      <c r="K103" s="26">
        <v>77</v>
      </c>
    </row>
    <row r="104" spans="1:11" ht="15" thickBot="1" x14ac:dyDescent="0.25">
      <c r="B104" s="37" t="s">
        <v>237</v>
      </c>
      <c r="C104" s="26">
        <v>1</v>
      </c>
      <c r="D104" s="26">
        <v>162</v>
      </c>
      <c r="E104" s="26">
        <v>116</v>
      </c>
      <c r="F104" s="26">
        <v>15</v>
      </c>
      <c r="G104" s="26">
        <v>4</v>
      </c>
      <c r="H104" s="26">
        <v>65</v>
      </c>
      <c r="I104" s="26">
        <v>76</v>
      </c>
      <c r="J104" s="26">
        <v>42</v>
      </c>
      <c r="K104" s="26">
        <v>90</v>
      </c>
    </row>
    <row r="105" spans="1:11" ht="15" thickBot="1" x14ac:dyDescent="0.25">
      <c r="B105" s="37" t="s">
        <v>238</v>
      </c>
      <c r="C105" s="26">
        <v>0</v>
      </c>
      <c r="D105" s="26">
        <v>93</v>
      </c>
      <c r="E105" s="26">
        <v>85</v>
      </c>
      <c r="F105" s="26">
        <v>6</v>
      </c>
      <c r="G105" s="26">
        <v>2</v>
      </c>
      <c r="H105" s="26">
        <v>67</v>
      </c>
      <c r="I105" s="26">
        <v>85</v>
      </c>
      <c r="J105" s="26">
        <v>35</v>
      </c>
      <c r="K105" s="26">
        <v>79</v>
      </c>
    </row>
    <row r="106" spans="1:11" ht="15" thickBot="1" x14ac:dyDescent="0.25">
      <c r="B106" s="37" t="s">
        <v>239</v>
      </c>
      <c r="C106" s="26">
        <v>0</v>
      </c>
      <c r="D106" s="26">
        <v>214</v>
      </c>
      <c r="E106" s="26">
        <v>129</v>
      </c>
      <c r="F106" s="26">
        <v>15</v>
      </c>
      <c r="G106" s="26">
        <v>2</v>
      </c>
      <c r="H106" s="26">
        <v>189</v>
      </c>
      <c r="I106" s="26">
        <v>130</v>
      </c>
      <c r="J106" s="26">
        <v>64</v>
      </c>
      <c r="K106" s="26">
        <v>227</v>
      </c>
    </row>
    <row r="107" spans="1:11" ht="15" thickBot="1" x14ac:dyDescent="0.25">
      <c r="B107" s="37" t="s">
        <v>240</v>
      </c>
      <c r="C107" s="26">
        <v>2</v>
      </c>
      <c r="D107" s="26">
        <v>76</v>
      </c>
      <c r="E107" s="26">
        <v>34</v>
      </c>
      <c r="F107" s="26">
        <v>1</v>
      </c>
      <c r="G107" s="26">
        <v>2</v>
      </c>
      <c r="H107" s="26">
        <v>86</v>
      </c>
      <c r="I107" s="26">
        <v>28</v>
      </c>
      <c r="J107" s="26">
        <v>12</v>
      </c>
      <c r="K107" s="26">
        <v>24</v>
      </c>
    </row>
    <row r="108" spans="1:11" ht="15" thickBot="1" x14ac:dyDescent="0.25">
      <c r="B108" s="37" t="s">
        <v>241</v>
      </c>
      <c r="C108" s="26">
        <v>0</v>
      </c>
      <c r="D108" s="26">
        <v>47</v>
      </c>
      <c r="E108" s="26">
        <v>19</v>
      </c>
      <c r="F108" s="26">
        <v>4</v>
      </c>
      <c r="G108" s="26">
        <v>0</v>
      </c>
      <c r="H108" s="26">
        <v>18</v>
      </c>
      <c r="I108" s="26">
        <v>11</v>
      </c>
      <c r="J108" s="26">
        <v>20</v>
      </c>
      <c r="K108" s="26">
        <v>31</v>
      </c>
    </row>
    <row r="109" spans="1:11" ht="15" thickBot="1" x14ac:dyDescent="0.25">
      <c r="B109" s="37" t="s">
        <v>242</v>
      </c>
      <c r="C109" s="26">
        <v>0</v>
      </c>
      <c r="D109" s="26">
        <v>20</v>
      </c>
      <c r="E109" s="26">
        <v>30</v>
      </c>
      <c r="F109" s="26">
        <v>0</v>
      </c>
      <c r="G109" s="26">
        <v>1</v>
      </c>
      <c r="H109" s="26">
        <v>12</v>
      </c>
      <c r="I109" s="26">
        <v>12</v>
      </c>
      <c r="J109" s="26">
        <v>9</v>
      </c>
      <c r="K109" s="26">
        <v>14</v>
      </c>
    </row>
    <row r="110" spans="1:11" ht="15" thickBot="1" x14ac:dyDescent="0.25">
      <c r="B110" s="37" t="s">
        <v>243</v>
      </c>
      <c r="C110" s="26">
        <v>0</v>
      </c>
      <c r="D110" s="26">
        <v>106</v>
      </c>
      <c r="E110" s="26">
        <v>75</v>
      </c>
      <c r="F110" s="26">
        <v>5</v>
      </c>
      <c r="G110" s="26">
        <v>2</v>
      </c>
      <c r="H110" s="26">
        <v>73</v>
      </c>
      <c r="I110" s="26">
        <v>43</v>
      </c>
      <c r="J110" s="26">
        <v>52</v>
      </c>
      <c r="K110" s="26">
        <v>97</v>
      </c>
    </row>
    <row r="111" spans="1:11" ht="15" thickBot="1" x14ac:dyDescent="0.25">
      <c r="B111" s="37" t="s">
        <v>244</v>
      </c>
      <c r="C111" s="26">
        <v>1</v>
      </c>
      <c r="D111" s="26">
        <v>29</v>
      </c>
      <c r="E111" s="26">
        <v>21</v>
      </c>
      <c r="F111" s="26">
        <v>7</v>
      </c>
      <c r="G111" s="26">
        <v>8</v>
      </c>
      <c r="H111" s="26">
        <v>31</v>
      </c>
      <c r="I111" s="26">
        <v>12</v>
      </c>
      <c r="J111" s="26">
        <v>16</v>
      </c>
      <c r="K111" s="26">
        <v>9</v>
      </c>
    </row>
    <row r="112" spans="1:11" ht="15" thickBot="1" x14ac:dyDescent="0.25">
      <c r="B112" s="37" t="s">
        <v>245</v>
      </c>
      <c r="C112" s="26">
        <v>0</v>
      </c>
      <c r="D112" s="26">
        <v>71</v>
      </c>
      <c r="E112" s="26">
        <v>74</v>
      </c>
      <c r="F112" s="26">
        <v>6</v>
      </c>
      <c r="G112" s="26">
        <v>1</v>
      </c>
      <c r="H112" s="26">
        <v>55</v>
      </c>
      <c r="I112" s="26">
        <v>63</v>
      </c>
      <c r="J112" s="26">
        <v>20</v>
      </c>
      <c r="K112" s="26">
        <v>50</v>
      </c>
    </row>
    <row r="113" spans="1:11" ht="15" thickBot="1" x14ac:dyDescent="0.25">
      <c r="B113" s="37" t="s">
        <v>246</v>
      </c>
      <c r="C113" s="26">
        <v>0</v>
      </c>
      <c r="D113" s="26">
        <v>19</v>
      </c>
      <c r="E113" s="26">
        <v>23</v>
      </c>
      <c r="F113" s="26">
        <v>2</v>
      </c>
      <c r="G113" s="26">
        <v>1</v>
      </c>
      <c r="H113" s="26">
        <v>12</v>
      </c>
      <c r="I113" s="26">
        <v>12</v>
      </c>
      <c r="J113" s="26">
        <v>7</v>
      </c>
      <c r="K113" s="26">
        <v>5</v>
      </c>
    </row>
    <row r="114" spans="1:11" ht="15" thickBot="1" x14ac:dyDescent="0.25">
      <c r="A114" s="52" t="s">
        <v>98</v>
      </c>
      <c r="B114" s="37" t="s">
        <v>247</v>
      </c>
      <c r="C114" s="26">
        <v>0</v>
      </c>
      <c r="D114" s="26">
        <v>346</v>
      </c>
      <c r="E114" s="26">
        <v>183</v>
      </c>
      <c r="F114" s="26">
        <v>19</v>
      </c>
      <c r="G114" s="26">
        <v>6</v>
      </c>
      <c r="H114" s="26">
        <v>124</v>
      </c>
      <c r="I114" s="26">
        <v>134</v>
      </c>
      <c r="J114" s="26">
        <v>79</v>
      </c>
      <c r="K114" s="26">
        <v>164</v>
      </c>
    </row>
    <row r="115" spans="1:11" ht="15" thickBot="1" x14ac:dyDescent="0.25">
      <c r="B115" s="37" t="s">
        <v>248</v>
      </c>
      <c r="C115" s="26">
        <v>0</v>
      </c>
      <c r="D115" s="26">
        <v>114</v>
      </c>
      <c r="E115" s="26">
        <v>39</v>
      </c>
      <c r="F115" s="26">
        <v>2</v>
      </c>
      <c r="G115" s="26">
        <v>0</v>
      </c>
      <c r="H115" s="26">
        <v>42</v>
      </c>
      <c r="I115" s="26">
        <v>26</v>
      </c>
      <c r="J115" s="26">
        <v>25</v>
      </c>
      <c r="K115" s="26">
        <v>34</v>
      </c>
    </row>
    <row r="116" spans="1:11" ht="15" thickBot="1" x14ac:dyDescent="0.25">
      <c r="B116" s="37" t="s">
        <v>249</v>
      </c>
      <c r="C116" s="26">
        <v>0</v>
      </c>
      <c r="D116" s="26">
        <v>20</v>
      </c>
      <c r="E116" s="26">
        <v>11</v>
      </c>
      <c r="F116" s="26">
        <v>0</v>
      </c>
      <c r="G116" s="26">
        <v>0</v>
      </c>
      <c r="H116" s="26">
        <v>0</v>
      </c>
      <c r="I116" s="26">
        <v>6</v>
      </c>
      <c r="J116" s="26">
        <v>0</v>
      </c>
      <c r="K116" s="26">
        <v>3</v>
      </c>
    </row>
    <row r="117" spans="1:11" ht="15" thickBot="1" x14ac:dyDescent="0.25">
      <c r="B117" s="37" t="s">
        <v>250</v>
      </c>
      <c r="C117" s="26">
        <v>1</v>
      </c>
      <c r="D117" s="26">
        <v>128</v>
      </c>
      <c r="E117" s="26">
        <v>100</v>
      </c>
      <c r="F117" s="26">
        <v>1</v>
      </c>
      <c r="G117" s="26">
        <v>4</v>
      </c>
      <c r="H117" s="26">
        <v>45</v>
      </c>
      <c r="I117" s="26">
        <v>64</v>
      </c>
      <c r="J117" s="26">
        <v>37</v>
      </c>
      <c r="K117" s="26">
        <v>79</v>
      </c>
    </row>
    <row r="118" spans="1:11" ht="15" thickBot="1" x14ac:dyDescent="0.25">
      <c r="B118" s="37" t="s">
        <v>251</v>
      </c>
      <c r="C118" s="26">
        <v>0</v>
      </c>
      <c r="D118" s="26">
        <v>82</v>
      </c>
      <c r="E118" s="26">
        <v>69</v>
      </c>
      <c r="F118" s="26">
        <v>6</v>
      </c>
      <c r="G118" s="26">
        <v>1</v>
      </c>
      <c r="H118" s="26">
        <v>25</v>
      </c>
      <c r="I118" s="26">
        <v>27</v>
      </c>
      <c r="J118" s="26">
        <v>15</v>
      </c>
      <c r="K118" s="26">
        <v>30</v>
      </c>
    </row>
    <row r="119" spans="1:11" ht="15" thickBot="1" x14ac:dyDescent="0.25">
      <c r="A119" s="52" t="s">
        <v>99</v>
      </c>
      <c r="B119" s="37" t="s">
        <v>252</v>
      </c>
      <c r="C119" s="26">
        <v>0</v>
      </c>
      <c r="D119" s="26">
        <v>109</v>
      </c>
      <c r="E119" s="26">
        <v>58</v>
      </c>
      <c r="F119" s="26">
        <v>4</v>
      </c>
      <c r="G119" s="26">
        <v>1</v>
      </c>
      <c r="H119" s="26">
        <v>26</v>
      </c>
      <c r="I119" s="26">
        <v>33</v>
      </c>
      <c r="J119" s="26">
        <v>15</v>
      </c>
      <c r="K119" s="26">
        <v>38</v>
      </c>
    </row>
    <row r="120" spans="1:11" ht="15" thickBot="1" x14ac:dyDescent="0.25">
      <c r="B120" s="37" t="s">
        <v>253</v>
      </c>
      <c r="C120" s="26">
        <v>1</v>
      </c>
      <c r="D120" s="26">
        <v>16</v>
      </c>
      <c r="E120" s="26">
        <v>12</v>
      </c>
      <c r="F120" s="26">
        <v>0</v>
      </c>
      <c r="G120" s="26">
        <v>0</v>
      </c>
      <c r="H120" s="26">
        <v>0</v>
      </c>
      <c r="I120" s="26">
        <v>1</v>
      </c>
      <c r="J120" s="26">
        <v>6</v>
      </c>
      <c r="K120" s="26">
        <v>5</v>
      </c>
    </row>
    <row r="121" spans="1:11" ht="15" thickBot="1" x14ac:dyDescent="0.25">
      <c r="B121" s="37" t="s">
        <v>254</v>
      </c>
      <c r="C121" s="26">
        <v>0</v>
      </c>
      <c r="D121" s="26">
        <v>15</v>
      </c>
      <c r="E121" s="26">
        <v>18</v>
      </c>
      <c r="F121" s="26">
        <v>2</v>
      </c>
      <c r="G121" s="26">
        <v>0</v>
      </c>
      <c r="H121" s="26">
        <v>7</v>
      </c>
      <c r="I121" s="26">
        <v>8</v>
      </c>
      <c r="J121" s="26">
        <v>7</v>
      </c>
      <c r="K121" s="26">
        <v>20</v>
      </c>
    </row>
    <row r="122" spans="1:11" ht="15" thickBot="1" x14ac:dyDescent="0.25">
      <c r="B122" s="37" t="s">
        <v>255</v>
      </c>
      <c r="C122" s="26">
        <v>0</v>
      </c>
      <c r="D122" s="26">
        <v>167</v>
      </c>
      <c r="E122" s="26">
        <v>67</v>
      </c>
      <c r="F122" s="26">
        <v>8</v>
      </c>
      <c r="G122" s="26">
        <v>3</v>
      </c>
      <c r="H122" s="26">
        <v>55</v>
      </c>
      <c r="I122" s="26">
        <v>51</v>
      </c>
      <c r="J122" s="26">
        <v>40</v>
      </c>
      <c r="K122" s="26">
        <v>71</v>
      </c>
    </row>
    <row r="123" spans="1:11" ht="15" thickBot="1" x14ac:dyDescent="0.25">
      <c r="B123" s="37" t="s">
        <v>256</v>
      </c>
      <c r="C123" s="26">
        <v>1</v>
      </c>
      <c r="D123" s="26">
        <v>29</v>
      </c>
      <c r="E123" s="26">
        <v>11</v>
      </c>
      <c r="F123" s="26">
        <v>4</v>
      </c>
      <c r="G123" s="26">
        <v>1</v>
      </c>
      <c r="H123" s="26">
        <v>12</v>
      </c>
      <c r="I123" s="26">
        <v>10</v>
      </c>
      <c r="J123" s="26">
        <v>5</v>
      </c>
      <c r="K123" s="26">
        <v>10</v>
      </c>
    </row>
    <row r="124" spans="1:11" ht="15" thickBot="1" x14ac:dyDescent="0.25">
      <c r="B124" s="37" t="s">
        <v>257</v>
      </c>
      <c r="C124" s="26">
        <v>0</v>
      </c>
      <c r="D124" s="26">
        <v>36</v>
      </c>
      <c r="E124" s="26">
        <v>20</v>
      </c>
      <c r="F124" s="26">
        <v>1</v>
      </c>
      <c r="G124" s="26">
        <v>0</v>
      </c>
      <c r="H124" s="26">
        <v>8</v>
      </c>
      <c r="I124" s="26">
        <v>22</v>
      </c>
      <c r="J124" s="26">
        <v>9</v>
      </c>
      <c r="K124" s="26">
        <v>22</v>
      </c>
    </row>
    <row r="125" spans="1:11" ht="15" thickBot="1" x14ac:dyDescent="0.25">
      <c r="B125" s="37" t="s">
        <v>258</v>
      </c>
      <c r="C125" s="26">
        <v>0</v>
      </c>
      <c r="D125" s="26">
        <v>80</v>
      </c>
      <c r="E125" s="26">
        <v>36</v>
      </c>
      <c r="F125" s="26">
        <v>9</v>
      </c>
      <c r="G125" s="26">
        <v>3</v>
      </c>
      <c r="H125" s="26">
        <v>43</v>
      </c>
      <c r="I125" s="26">
        <v>29</v>
      </c>
      <c r="J125" s="26">
        <v>26</v>
      </c>
      <c r="K125" s="26">
        <v>38</v>
      </c>
    </row>
    <row r="126" spans="1:11" ht="15" thickBot="1" x14ac:dyDescent="0.25">
      <c r="B126" s="37" t="s">
        <v>259</v>
      </c>
      <c r="C126" s="26">
        <v>0</v>
      </c>
      <c r="D126" s="26">
        <v>63</v>
      </c>
      <c r="E126" s="26">
        <v>49</v>
      </c>
      <c r="F126" s="26">
        <v>4</v>
      </c>
      <c r="G126" s="26">
        <v>1</v>
      </c>
      <c r="H126" s="26">
        <v>22</v>
      </c>
      <c r="I126" s="26">
        <v>32</v>
      </c>
      <c r="J126" s="26">
        <v>21</v>
      </c>
      <c r="K126" s="26">
        <v>37</v>
      </c>
    </row>
    <row r="127" spans="1:11" ht="15" thickBot="1" x14ac:dyDescent="0.25">
      <c r="B127" s="37" t="s">
        <v>260</v>
      </c>
      <c r="C127" s="26">
        <v>0</v>
      </c>
      <c r="D127" s="26">
        <v>32</v>
      </c>
      <c r="E127" s="26">
        <v>30</v>
      </c>
      <c r="F127" s="26">
        <v>1</v>
      </c>
      <c r="G127" s="26">
        <v>0</v>
      </c>
      <c r="H127" s="26">
        <v>16</v>
      </c>
      <c r="I127" s="26">
        <v>33</v>
      </c>
      <c r="J127" s="26">
        <v>14</v>
      </c>
      <c r="K127" s="26">
        <v>33</v>
      </c>
    </row>
    <row r="128" spans="1:11" ht="15" thickBot="1" x14ac:dyDescent="0.25">
      <c r="B128" s="37" t="s">
        <v>261</v>
      </c>
      <c r="C128" s="26">
        <v>0</v>
      </c>
      <c r="D128" s="26">
        <v>8</v>
      </c>
      <c r="E128" s="26">
        <v>9</v>
      </c>
      <c r="F128" s="26">
        <v>1</v>
      </c>
      <c r="G128" s="26">
        <v>2</v>
      </c>
      <c r="H128" s="26">
        <v>4</v>
      </c>
      <c r="I128" s="26">
        <v>10</v>
      </c>
      <c r="J128" s="26">
        <v>3</v>
      </c>
      <c r="K128" s="26">
        <v>3</v>
      </c>
    </row>
    <row r="129" spans="1:11" ht="15" thickBot="1" x14ac:dyDescent="0.25">
      <c r="A129" s="52" t="s">
        <v>100</v>
      </c>
      <c r="B129" s="37" t="s">
        <v>262</v>
      </c>
      <c r="C129" s="26">
        <v>0</v>
      </c>
      <c r="D129" s="26">
        <v>33</v>
      </c>
      <c r="E129" s="26">
        <v>25</v>
      </c>
      <c r="F129" s="26">
        <v>0</v>
      </c>
      <c r="G129" s="26">
        <v>1</v>
      </c>
      <c r="H129" s="26">
        <v>12</v>
      </c>
      <c r="I129" s="26">
        <v>3</v>
      </c>
      <c r="J129" s="26">
        <v>1</v>
      </c>
      <c r="K129" s="26">
        <v>5</v>
      </c>
    </row>
    <row r="130" spans="1:11" ht="15" thickBot="1" x14ac:dyDescent="0.25">
      <c r="B130" s="37" t="s">
        <v>263</v>
      </c>
      <c r="C130" s="26">
        <v>0</v>
      </c>
      <c r="D130" s="26">
        <v>21</v>
      </c>
      <c r="E130" s="26">
        <v>8</v>
      </c>
      <c r="F130" s="26">
        <v>0</v>
      </c>
      <c r="G130" s="26">
        <v>0</v>
      </c>
      <c r="H130" s="26">
        <v>8</v>
      </c>
      <c r="I130" s="26">
        <v>11</v>
      </c>
      <c r="J130" s="26">
        <v>2</v>
      </c>
      <c r="K130" s="26">
        <v>21</v>
      </c>
    </row>
    <row r="131" spans="1:11" ht="15" thickBot="1" x14ac:dyDescent="0.25">
      <c r="B131" s="37" t="s">
        <v>264</v>
      </c>
      <c r="C131" s="26">
        <v>0</v>
      </c>
      <c r="D131" s="26">
        <v>23</v>
      </c>
      <c r="E131" s="26">
        <v>22</v>
      </c>
      <c r="F131" s="26">
        <v>1</v>
      </c>
      <c r="G131" s="26">
        <v>0</v>
      </c>
      <c r="H131" s="26">
        <v>8</v>
      </c>
      <c r="I131" s="26">
        <v>4</v>
      </c>
      <c r="J131" s="26">
        <v>4</v>
      </c>
      <c r="K131" s="26">
        <v>16</v>
      </c>
    </row>
    <row r="132" spans="1:11" ht="15" thickBot="1" x14ac:dyDescent="0.25">
      <c r="B132" s="37" t="s">
        <v>265</v>
      </c>
      <c r="C132" s="26">
        <v>0</v>
      </c>
      <c r="D132" s="26">
        <v>302</v>
      </c>
      <c r="E132" s="26">
        <v>185</v>
      </c>
      <c r="F132" s="26">
        <v>19</v>
      </c>
      <c r="G132" s="26">
        <v>9</v>
      </c>
      <c r="H132" s="26">
        <v>179</v>
      </c>
      <c r="I132" s="26">
        <v>163</v>
      </c>
      <c r="J132" s="26">
        <v>109</v>
      </c>
      <c r="K132" s="26">
        <v>256</v>
      </c>
    </row>
    <row r="133" spans="1:11" ht="15" thickBot="1" x14ac:dyDescent="0.25">
      <c r="B133" s="37" t="s">
        <v>266</v>
      </c>
      <c r="C133" s="26">
        <v>0</v>
      </c>
      <c r="D133" s="26">
        <v>55</v>
      </c>
      <c r="E133" s="26">
        <v>37</v>
      </c>
      <c r="F133" s="26">
        <v>4</v>
      </c>
      <c r="G133" s="26">
        <v>1</v>
      </c>
      <c r="H133" s="26">
        <v>34</v>
      </c>
      <c r="I133" s="26">
        <v>22</v>
      </c>
      <c r="J133" s="26">
        <v>21</v>
      </c>
      <c r="K133" s="26">
        <v>32</v>
      </c>
    </row>
    <row r="134" spans="1:11" ht="15" thickBot="1" x14ac:dyDescent="0.25">
      <c r="B134" s="37" t="s">
        <v>267</v>
      </c>
      <c r="C134" s="26">
        <v>0</v>
      </c>
      <c r="D134" s="26">
        <v>55</v>
      </c>
      <c r="E134" s="26">
        <v>20</v>
      </c>
      <c r="F134" s="26">
        <v>1</v>
      </c>
      <c r="G134" s="26">
        <v>0</v>
      </c>
      <c r="H134" s="26">
        <v>13</v>
      </c>
      <c r="I134" s="26">
        <v>25</v>
      </c>
      <c r="J134" s="26">
        <v>7</v>
      </c>
      <c r="K134" s="26">
        <v>23</v>
      </c>
    </row>
    <row r="135" spans="1:11" ht="15" thickBot="1" x14ac:dyDescent="0.25">
      <c r="B135" s="37" t="s">
        <v>268</v>
      </c>
      <c r="C135" s="26">
        <v>0</v>
      </c>
      <c r="D135" s="26">
        <v>54</v>
      </c>
      <c r="E135" s="26">
        <v>44</v>
      </c>
      <c r="F135" s="26">
        <v>1</v>
      </c>
      <c r="G135" s="26">
        <v>0</v>
      </c>
      <c r="H135" s="26">
        <v>20</v>
      </c>
      <c r="I135" s="26">
        <v>39</v>
      </c>
      <c r="J135" s="26">
        <v>9</v>
      </c>
      <c r="K135" s="26">
        <v>20</v>
      </c>
    </row>
    <row r="136" spans="1:11" ht="15" thickBot="1" x14ac:dyDescent="0.25">
      <c r="B136" s="37" t="s">
        <v>269</v>
      </c>
      <c r="C136" s="26">
        <v>0</v>
      </c>
      <c r="D136" s="26">
        <v>25</v>
      </c>
      <c r="E136" s="26">
        <v>19</v>
      </c>
      <c r="F136" s="26">
        <v>1</v>
      </c>
      <c r="G136" s="26">
        <v>1</v>
      </c>
      <c r="H136" s="26">
        <v>8</v>
      </c>
      <c r="I136" s="26">
        <v>12</v>
      </c>
      <c r="J136" s="26">
        <v>4</v>
      </c>
      <c r="K136" s="26">
        <v>13</v>
      </c>
    </row>
    <row r="137" spans="1:11" ht="15" thickBot="1" x14ac:dyDescent="0.25">
      <c r="B137" s="37" t="s">
        <v>270</v>
      </c>
      <c r="C137" s="26">
        <v>1</v>
      </c>
      <c r="D137" s="26">
        <v>70</v>
      </c>
      <c r="E137" s="26">
        <v>33</v>
      </c>
      <c r="F137" s="26">
        <v>6</v>
      </c>
      <c r="G137" s="26">
        <v>1</v>
      </c>
      <c r="H137" s="26">
        <v>43</v>
      </c>
      <c r="I137" s="26">
        <v>37</v>
      </c>
      <c r="J137" s="26">
        <v>12</v>
      </c>
      <c r="K137" s="26">
        <v>39</v>
      </c>
    </row>
    <row r="138" spans="1:11" ht="15" thickBot="1" x14ac:dyDescent="0.25">
      <c r="B138" s="37" t="s">
        <v>271</v>
      </c>
      <c r="C138" s="26">
        <v>0</v>
      </c>
      <c r="D138" s="26">
        <v>27</v>
      </c>
      <c r="E138" s="26">
        <v>10</v>
      </c>
      <c r="F138" s="26">
        <v>0</v>
      </c>
      <c r="G138" s="26">
        <v>0</v>
      </c>
      <c r="H138" s="26">
        <v>13</v>
      </c>
      <c r="I138" s="26">
        <v>14</v>
      </c>
      <c r="J138" s="26">
        <v>16</v>
      </c>
      <c r="K138" s="26">
        <v>14</v>
      </c>
    </row>
    <row r="139" spans="1:11" ht="15" thickBot="1" x14ac:dyDescent="0.25">
      <c r="B139" s="37" t="s">
        <v>272</v>
      </c>
      <c r="C139" s="26">
        <v>0</v>
      </c>
      <c r="D139" s="26">
        <v>27</v>
      </c>
      <c r="E139" s="26">
        <v>16</v>
      </c>
      <c r="F139" s="26">
        <v>1</v>
      </c>
      <c r="G139" s="26">
        <v>0</v>
      </c>
      <c r="H139" s="26">
        <v>10</v>
      </c>
      <c r="I139" s="26">
        <v>11</v>
      </c>
      <c r="J139" s="26">
        <v>8</v>
      </c>
      <c r="K139" s="26">
        <v>17</v>
      </c>
    </row>
    <row r="140" spans="1:11" ht="15" thickBot="1" x14ac:dyDescent="0.25">
      <c r="B140" s="37" t="s">
        <v>273</v>
      </c>
      <c r="C140" s="26">
        <v>0</v>
      </c>
      <c r="D140" s="26">
        <v>30</v>
      </c>
      <c r="E140" s="26">
        <v>27</v>
      </c>
      <c r="F140" s="26">
        <v>3</v>
      </c>
      <c r="G140" s="26">
        <v>3</v>
      </c>
      <c r="H140" s="26">
        <v>10</v>
      </c>
      <c r="I140" s="26">
        <v>32</v>
      </c>
      <c r="J140" s="26">
        <v>3</v>
      </c>
      <c r="K140" s="26">
        <v>22</v>
      </c>
    </row>
    <row r="141" spans="1:11" ht="15" thickBot="1" x14ac:dyDescent="0.25">
      <c r="A141" s="52" t="s">
        <v>101</v>
      </c>
      <c r="B141" s="37" t="s">
        <v>274</v>
      </c>
      <c r="C141" s="26">
        <v>0</v>
      </c>
      <c r="D141" s="26">
        <v>429</v>
      </c>
      <c r="E141" s="26">
        <v>229</v>
      </c>
      <c r="F141" s="26">
        <v>7</v>
      </c>
      <c r="G141" s="26">
        <v>2</v>
      </c>
      <c r="H141" s="26">
        <v>171</v>
      </c>
      <c r="I141" s="26">
        <v>180</v>
      </c>
      <c r="J141" s="26">
        <v>161</v>
      </c>
      <c r="K141" s="26">
        <v>188</v>
      </c>
    </row>
    <row r="142" spans="1:11" ht="15" thickBot="1" x14ac:dyDescent="0.25">
      <c r="B142" s="37" t="s">
        <v>275</v>
      </c>
      <c r="C142" s="26">
        <v>0</v>
      </c>
      <c r="D142" s="26">
        <v>19</v>
      </c>
      <c r="E142" s="26">
        <v>12</v>
      </c>
      <c r="F142" s="26">
        <v>0</v>
      </c>
      <c r="G142" s="26">
        <v>0</v>
      </c>
      <c r="H142" s="26">
        <v>3</v>
      </c>
      <c r="I142" s="26">
        <v>1</v>
      </c>
      <c r="J142" s="26">
        <v>5</v>
      </c>
      <c r="K142" s="26">
        <v>6</v>
      </c>
    </row>
    <row r="143" spans="1:11" ht="15" thickBot="1" x14ac:dyDescent="0.25">
      <c r="B143" s="37" t="s">
        <v>276</v>
      </c>
      <c r="C143" s="26">
        <v>0</v>
      </c>
      <c r="D143" s="26">
        <v>92</v>
      </c>
      <c r="E143" s="26">
        <v>59</v>
      </c>
      <c r="F143" s="26">
        <v>1</v>
      </c>
      <c r="G143" s="26">
        <v>1</v>
      </c>
      <c r="H143" s="26">
        <v>21</v>
      </c>
      <c r="I143" s="26">
        <v>28</v>
      </c>
      <c r="J143" s="26">
        <v>16</v>
      </c>
      <c r="K143" s="26">
        <v>42</v>
      </c>
    </row>
    <row r="144" spans="1:11" ht="15" thickBot="1" x14ac:dyDescent="0.25">
      <c r="B144" s="37" t="s">
        <v>277</v>
      </c>
      <c r="C144" s="26">
        <v>0</v>
      </c>
      <c r="D144" s="26">
        <v>47</v>
      </c>
      <c r="E144" s="26">
        <v>25</v>
      </c>
      <c r="F144" s="26">
        <v>1</v>
      </c>
      <c r="G144" s="26">
        <v>0</v>
      </c>
      <c r="H144" s="26">
        <v>20</v>
      </c>
      <c r="I144" s="26">
        <v>31</v>
      </c>
      <c r="J144" s="26">
        <v>9</v>
      </c>
      <c r="K144" s="26">
        <v>22</v>
      </c>
    </row>
    <row r="145" spans="1:11" ht="15" thickBot="1" x14ac:dyDescent="0.25">
      <c r="B145" s="37" t="s">
        <v>278</v>
      </c>
      <c r="C145" s="26">
        <v>0</v>
      </c>
      <c r="D145" s="26">
        <v>31</v>
      </c>
      <c r="E145" s="26">
        <v>18</v>
      </c>
      <c r="F145" s="26">
        <v>0</v>
      </c>
      <c r="G145" s="26">
        <v>2</v>
      </c>
      <c r="H145" s="26">
        <v>9</v>
      </c>
      <c r="I145" s="26">
        <v>13</v>
      </c>
      <c r="J145" s="26">
        <v>13</v>
      </c>
      <c r="K145" s="26">
        <v>13</v>
      </c>
    </row>
    <row r="146" spans="1:11" ht="15" thickBot="1" x14ac:dyDescent="0.25">
      <c r="B146" s="37" t="s">
        <v>279</v>
      </c>
      <c r="C146" s="26">
        <v>0</v>
      </c>
      <c r="D146" s="26">
        <v>260</v>
      </c>
      <c r="E146" s="26">
        <v>100</v>
      </c>
      <c r="F146" s="26">
        <v>8</v>
      </c>
      <c r="G146" s="26">
        <v>2</v>
      </c>
      <c r="H146" s="26">
        <v>83</v>
      </c>
      <c r="I146" s="26">
        <v>50</v>
      </c>
      <c r="J146" s="26">
        <v>91</v>
      </c>
      <c r="K146" s="26">
        <v>59</v>
      </c>
    </row>
    <row r="147" spans="1:11" ht="15" thickBot="1" x14ac:dyDescent="0.25">
      <c r="B147" s="37" t="s">
        <v>280</v>
      </c>
      <c r="C147" s="26">
        <v>0</v>
      </c>
      <c r="D147" s="26">
        <v>9</v>
      </c>
      <c r="E147" s="26">
        <v>9</v>
      </c>
      <c r="F147" s="26">
        <v>1</v>
      </c>
      <c r="G147" s="26">
        <v>0</v>
      </c>
      <c r="H147" s="26">
        <v>7</v>
      </c>
      <c r="I147" s="26">
        <v>3</v>
      </c>
      <c r="J147" s="26">
        <v>2</v>
      </c>
      <c r="K147" s="26">
        <v>4</v>
      </c>
    </row>
    <row r="148" spans="1:11" ht="15" thickBot="1" x14ac:dyDescent="0.25">
      <c r="B148" s="37" t="s">
        <v>281</v>
      </c>
      <c r="C148" s="26">
        <v>0</v>
      </c>
      <c r="D148" s="26">
        <v>39</v>
      </c>
      <c r="E148" s="26">
        <v>19</v>
      </c>
      <c r="F148" s="26">
        <v>0</v>
      </c>
      <c r="G148" s="26">
        <v>0</v>
      </c>
      <c r="H148" s="26">
        <v>2</v>
      </c>
      <c r="I148" s="26">
        <v>10</v>
      </c>
      <c r="J148" s="26">
        <v>7</v>
      </c>
      <c r="K148" s="26">
        <v>5</v>
      </c>
    </row>
    <row r="149" spans="1:11" ht="15" thickBot="1" x14ac:dyDescent="0.25">
      <c r="B149" s="37" t="s">
        <v>282</v>
      </c>
      <c r="C149" s="26">
        <v>0</v>
      </c>
      <c r="D149" s="26">
        <v>25</v>
      </c>
      <c r="E149" s="26">
        <v>9</v>
      </c>
      <c r="F149" s="26">
        <v>1</v>
      </c>
      <c r="G149" s="26">
        <v>0</v>
      </c>
      <c r="H149" s="26">
        <v>5</v>
      </c>
      <c r="I149" s="26">
        <v>15</v>
      </c>
      <c r="J149" s="26">
        <v>4</v>
      </c>
      <c r="K149" s="26">
        <v>15</v>
      </c>
    </row>
    <row r="150" spans="1:11" ht="15" thickBot="1" x14ac:dyDescent="0.25">
      <c r="B150" s="37" t="s">
        <v>283</v>
      </c>
      <c r="C150" s="26">
        <v>0</v>
      </c>
      <c r="D150" s="26">
        <v>46</v>
      </c>
      <c r="E150" s="26">
        <v>19</v>
      </c>
      <c r="F150" s="26">
        <v>1</v>
      </c>
      <c r="G150" s="26">
        <v>0</v>
      </c>
      <c r="H150" s="26">
        <v>17</v>
      </c>
      <c r="I150" s="26">
        <v>12</v>
      </c>
      <c r="J150" s="26">
        <v>3</v>
      </c>
      <c r="K150" s="26">
        <v>10</v>
      </c>
    </row>
    <row r="151" spans="1:11" ht="15" thickBot="1" x14ac:dyDescent="0.25">
      <c r="B151" s="37" t="s">
        <v>284</v>
      </c>
      <c r="C151" s="26">
        <v>0</v>
      </c>
      <c r="D151" s="26">
        <v>18</v>
      </c>
      <c r="E151" s="26">
        <v>10</v>
      </c>
      <c r="F151" s="26">
        <v>0</v>
      </c>
      <c r="G151" s="26">
        <v>0</v>
      </c>
      <c r="H151" s="26">
        <v>5</v>
      </c>
      <c r="I151" s="26">
        <v>3</v>
      </c>
      <c r="J151" s="26">
        <v>3</v>
      </c>
      <c r="K151" s="26">
        <v>5</v>
      </c>
    </row>
    <row r="152" spans="1:11" ht="15" thickBot="1" x14ac:dyDescent="0.25">
      <c r="B152" s="37" t="s">
        <v>285</v>
      </c>
      <c r="C152" s="26">
        <v>0</v>
      </c>
      <c r="D152" s="26">
        <v>24</v>
      </c>
      <c r="E152" s="26">
        <v>14</v>
      </c>
      <c r="F152" s="26">
        <v>2</v>
      </c>
      <c r="G152" s="26">
        <v>0</v>
      </c>
      <c r="H152" s="26">
        <v>6</v>
      </c>
      <c r="I152" s="26">
        <v>6</v>
      </c>
      <c r="J152" s="26">
        <v>11</v>
      </c>
      <c r="K152" s="26">
        <v>22</v>
      </c>
    </row>
    <row r="153" spans="1:11" ht="15" thickBot="1" x14ac:dyDescent="0.25">
      <c r="B153" s="37" t="s">
        <v>286</v>
      </c>
      <c r="C153" s="26">
        <v>0</v>
      </c>
      <c r="D153" s="26">
        <v>64</v>
      </c>
      <c r="E153" s="26">
        <v>31</v>
      </c>
      <c r="F153" s="26">
        <v>0</v>
      </c>
      <c r="G153" s="26">
        <v>0</v>
      </c>
      <c r="H153" s="26">
        <v>20</v>
      </c>
      <c r="I153" s="26">
        <v>24</v>
      </c>
      <c r="J153" s="26">
        <v>17</v>
      </c>
      <c r="K153" s="26">
        <v>29</v>
      </c>
    </row>
    <row r="154" spans="1:11" ht="15" thickBot="1" x14ac:dyDescent="0.25">
      <c r="B154" s="37" t="s">
        <v>287</v>
      </c>
      <c r="C154" s="26">
        <v>0</v>
      </c>
      <c r="D154" s="26">
        <v>189</v>
      </c>
      <c r="E154" s="26">
        <v>83</v>
      </c>
      <c r="F154" s="26">
        <v>7</v>
      </c>
      <c r="G154" s="26">
        <v>1</v>
      </c>
      <c r="H154" s="26">
        <v>57</v>
      </c>
      <c r="I154" s="26">
        <v>39</v>
      </c>
      <c r="J154" s="26">
        <v>31</v>
      </c>
      <c r="K154" s="26">
        <v>66</v>
      </c>
    </row>
    <row r="155" spans="1:11" ht="15" thickBot="1" x14ac:dyDescent="0.25">
      <c r="A155" s="52" t="s">
        <v>102</v>
      </c>
      <c r="B155" s="37" t="s">
        <v>288</v>
      </c>
      <c r="C155" s="26">
        <v>0</v>
      </c>
      <c r="D155" s="26">
        <v>83</v>
      </c>
      <c r="E155" s="26">
        <v>35</v>
      </c>
      <c r="F155" s="26">
        <v>5</v>
      </c>
      <c r="G155" s="26">
        <v>0</v>
      </c>
      <c r="H155" s="26">
        <v>33</v>
      </c>
      <c r="I155" s="26">
        <v>33</v>
      </c>
      <c r="J155" s="26">
        <v>32</v>
      </c>
      <c r="K155" s="26">
        <v>33</v>
      </c>
    </row>
    <row r="156" spans="1:11" ht="15" thickBot="1" x14ac:dyDescent="0.25">
      <c r="B156" s="37" t="s">
        <v>289</v>
      </c>
      <c r="C156" s="26">
        <v>0</v>
      </c>
      <c r="D156" s="26">
        <v>21</v>
      </c>
      <c r="E156" s="26">
        <v>31</v>
      </c>
      <c r="F156" s="26">
        <v>1</v>
      </c>
      <c r="G156" s="26">
        <v>0</v>
      </c>
      <c r="H156" s="26">
        <v>7</v>
      </c>
      <c r="I156" s="26">
        <v>15</v>
      </c>
      <c r="J156" s="26">
        <v>2</v>
      </c>
      <c r="K156" s="26">
        <v>13</v>
      </c>
    </row>
    <row r="157" spans="1:11" ht="15" thickBot="1" x14ac:dyDescent="0.25">
      <c r="B157" s="37" t="s">
        <v>290</v>
      </c>
      <c r="C157" s="26">
        <v>0</v>
      </c>
      <c r="D157" s="26">
        <v>23</v>
      </c>
      <c r="E157" s="26">
        <v>23</v>
      </c>
      <c r="F157" s="26">
        <v>2</v>
      </c>
      <c r="G157" s="26">
        <v>0</v>
      </c>
      <c r="H157" s="26">
        <v>9</v>
      </c>
      <c r="I157" s="26">
        <v>20</v>
      </c>
      <c r="J157" s="26">
        <v>3</v>
      </c>
      <c r="K157" s="26">
        <v>6</v>
      </c>
    </row>
    <row r="158" spans="1:11" ht="15" thickBot="1" x14ac:dyDescent="0.25">
      <c r="B158" s="37" t="s">
        <v>291</v>
      </c>
      <c r="C158" s="26">
        <v>0</v>
      </c>
      <c r="D158" s="26">
        <v>35</v>
      </c>
      <c r="E158" s="26">
        <v>43</v>
      </c>
      <c r="F158" s="26">
        <v>1</v>
      </c>
      <c r="G158" s="26">
        <v>1</v>
      </c>
      <c r="H158" s="26">
        <v>11</v>
      </c>
      <c r="I158" s="26">
        <v>24</v>
      </c>
      <c r="J158" s="26">
        <v>3</v>
      </c>
      <c r="K158" s="26">
        <v>38</v>
      </c>
    </row>
    <row r="159" spans="1:11" ht="15" thickBot="1" x14ac:dyDescent="0.25">
      <c r="A159" s="52" t="s">
        <v>103</v>
      </c>
      <c r="B159" s="37" t="s">
        <v>292</v>
      </c>
      <c r="C159" s="26">
        <v>0</v>
      </c>
      <c r="D159" s="26">
        <v>93</v>
      </c>
      <c r="E159" s="26">
        <v>41</v>
      </c>
      <c r="F159" s="26">
        <v>4</v>
      </c>
      <c r="G159" s="26">
        <v>1</v>
      </c>
      <c r="H159" s="26">
        <v>44</v>
      </c>
      <c r="I159" s="26">
        <v>33</v>
      </c>
      <c r="J159" s="26">
        <v>22</v>
      </c>
      <c r="K159" s="26">
        <v>36</v>
      </c>
    </row>
    <row r="160" spans="1:11" ht="15" thickBot="1" x14ac:dyDescent="0.25">
      <c r="B160" s="37" t="s">
        <v>293</v>
      </c>
      <c r="C160" s="26">
        <v>1</v>
      </c>
      <c r="D160" s="26">
        <v>157</v>
      </c>
      <c r="E160" s="26">
        <v>81</v>
      </c>
      <c r="F160" s="26">
        <v>5</v>
      </c>
      <c r="G160" s="26">
        <v>3</v>
      </c>
      <c r="H160" s="26">
        <v>71</v>
      </c>
      <c r="I160" s="26">
        <v>68</v>
      </c>
      <c r="J160" s="26">
        <v>43</v>
      </c>
      <c r="K160" s="26">
        <v>47</v>
      </c>
    </row>
    <row r="161" spans="1:11" ht="15" thickBot="1" x14ac:dyDescent="0.25">
      <c r="B161" s="37" t="s">
        <v>294</v>
      </c>
      <c r="C161" s="26">
        <v>0</v>
      </c>
      <c r="D161" s="26">
        <v>260</v>
      </c>
      <c r="E161" s="26">
        <v>121</v>
      </c>
      <c r="F161" s="26">
        <v>7</v>
      </c>
      <c r="G161" s="26">
        <v>1</v>
      </c>
      <c r="H161" s="26">
        <v>127</v>
      </c>
      <c r="I161" s="26">
        <v>90</v>
      </c>
      <c r="J161" s="26">
        <v>88</v>
      </c>
      <c r="K161" s="26">
        <v>100</v>
      </c>
    </row>
    <row r="162" spans="1:11" ht="15" thickBot="1" x14ac:dyDescent="0.25">
      <c r="B162" s="37" t="s">
        <v>295</v>
      </c>
      <c r="C162" s="26">
        <v>0</v>
      </c>
      <c r="D162" s="26">
        <v>94</v>
      </c>
      <c r="E162" s="26">
        <v>32</v>
      </c>
      <c r="F162" s="26">
        <v>0</v>
      </c>
      <c r="G162" s="26">
        <v>1</v>
      </c>
      <c r="H162" s="26">
        <v>38</v>
      </c>
      <c r="I162" s="26">
        <v>25</v>
      </c>
      <c r="J162" s="26">
        <v>18</v>
      </c>
      <c r="K162" s="26">
        <v>18</v>
      </c>
    </row>
    <row r="163" spans="1:11" ht="15" thickBot="1" x14ac:dyDescent="0.25">
      <c r="B163" s="37" t="s">
        <v>296</v>
      </c>
      <c r="C163" s="26">
        <v>0</v>
      </c>
      <c r="D163" s="26">
        <v>73</v>
      </c>
      <c r="E163" s="26">
        <v>27</v>
      </c>
      <c r="F163" s="26">
        <v>3</v>
      </c>
      <c r="G163" s="26">
        <v>1</v>
      </c>
      <c r="H163" s="26">
        <v>25</v>
      </c>
      <c r="I163" s="26">
        <v>21</v>
      </c>
      <c r="J163" s="26">
        <v>15</v>
      </c>
      <c r="K163" s="26">
        <v>13</v>
      </c>
    </row>
    <row r="164" spans="1:11" ht="15" thickBot="1" x14ac:dyDescent="0.25">
      <c r="B164" s="37" t="s">
        <v>297</v>
      </c>
      <c r="C164" s="26">
        <v>0</v>
      </c>
      <c r="D164" s="26">
        <v>22</v>
      </c>
      <c r="E164" s="26">
        <v>10</v>
      </c>
      <c r="F164" s="26">
        <v>0</v>
      </c>
      <c r="G164" s="26">
        <v>0</v>
      </c>
      <c r="H164" s="26">
        <v>9</v>
      </c>
      <c r="I164" s="26">
        <v>7</v>
      </c>
      <c r="J164" s="26">
        <v>7</v>
      </c>
      <c r="K164" s="26">
        <v>6</v>
      </c>
    </row>
    <row r="165" spans="1:11" ht="15" thickBot="1" x14ac:dyDescent="0.25">
      <c r="B165" s="37" t="s">
        <v>298</v>
      </c>
      <c r="C165" s="26">
        <v>0</v>
      </c>
      <c r="D165" s="26">
        <v>23</v>
      </c>
      <c r="E165" s="26">
        <v>9</v>
      </c>
      <c r="F165" s="26">
        <v>0</v>
      </c>
      <c r="G165" s="26">
        <v>0</v>
      </c>
      <c r="H165" s="26">
        <v>2</v>
      </c>
      <c r="I165" s="26">
        <v>8</v>
      </c>
      <c r="J165" s="26">
        <v>2</v>
      </c>
      <c r="K165" s="26">
        <v>11</v>
      </c>
    </row>
    <row r="166" spans="1:11" ht="15" thickBot="1" x14ac:dyDescent="0.25">
      <c r="B166" s="37" t="s">
        <v>299</v>
      </c>
      <c r="C166" s="26">
        <v>0</v>
      </c>
      <c r="D166" s="26">
        <v>66</v>
      </c>
      <c r="E166" s="26">
        <v>26</v>
      </c>
      <c r="F166" s="26">
        <v>6</v>
      </c>
      <c r="G166" s="26">
        <v>0</v>
      </c>
      <c r="H166" s="26">
        <v>23</v>
      </c>
      <c r="I166" s="26">
        <v>21</v>
      </c>
      <c r="J166" s="26">
        <v>19</v>
      </c>
      <c r="K166" s="26">
        <v>17</v>
      </c>
    </row>
    <row r="167" spans="1:11" ht="15" thickBot="1" x14ac:dyDescent="0.25">
      <c r="B167" s="37" t="s">
        <v>300</v>
      </c>
      <c r="C167" s="26">
        <v>0</v>
      </c>
      <c r="D167" s="26">
        <v>127</v>
      </c>
      <c r="E167" s="26">
        <v>54</v>
      </c>
      <c r="F167" s="26">
        <v>6</v>
      </c>
      <c r="G167" s="26">
        <v>6</v>
      </c>
      <c r="H167" s="26">
        <v>60</v>
      </c>
      <c r="I167" s="26">
        <v>46</v>
      </c>
      <c r="J167" s="26">
        <v>31</v>
      </c>
      <c r="K167" s="26">
        <v>32</v>
      </c>
    </row>
    <row r="168" spans="1:11" ht="15" thickBot="1" x14ac:dyDescent="0.25">
      <c r="A168" s="52" t="s">
        <v>104</v>
      </c>
      <c r="B168" s="37" t="s">
        <v>301</v>
      </c>
      <c r="C168" s="26">
        <v>0</v>
      </c>
      <c r="D168" s="26">
        <v>25</v>
      </c>
      <c r="E168" s="26">
        <v>26</v>
      </c>
      <c r="F168" s="26">
        <v>1</v>
      </c>
      <c r="G168" s="26">
        <v>0</v>
      </c>
      <c r="H168" s="26">
        <v>12</v>
      </c>
      <c r="I168" s="26">
        <v>19</v>
      </c>
      <c r="J168" s="26">
        <v>4</v>
      </c>
      <c r="K168" s="26">
        <v>8</v>
      </c>
    </row>
    <row r="169" spans="1:11" ht="15" thickBot="1" x14ac:dyDescent="0.25">
      <c r="B169" s="37" t="s">
        <v>302</v>
      </c>
      <c r="C169" s="26">
        <v>0</v>
      </c>
      <c r="D169" s="26">
        <v>46</v>
      </c>
      <c r="E169" s="26">
        <v>34</v>
      </c>
      <c r="F169" s="26">
        <v>1</v>
      </c>
      <c r="G169" s="26">
        <v>3</v>
      </c>
      <c r="H169" s="26">
        <v>26</v>
      </c>
      <c r="I169" s="26">
        <v>17</v>
      </c>
      <c r="J169" s="26">
        <v>9</v>
      </c>
      <c r="K169" s="26">
        <v>16</v>
      </c>
    </row>
    <row r="170" spans="1:11" ht="15" thickBot="1" x14ac:dyDescent="0.25">
      <c r="B170" s="37" t="s">
        <v>303</v>
      </c>
      <c r="C170" s="26">
        <v>1</v>
      </c>
      <c r="D170" s="26">
        <v>705</v>
      </c>
      <c r="E170" s="26">
        <v>366</v>
      </c>
      <c r="F170" s="26">
        <v>35</v>
      </c>
      <c r="G170" s="26">
        <v>11</v>
      </c>
      <c r="H170" s="26">
        <v>421</v>
      </c>
      <c r="I170" s="26">
        <v>353</v>
      </c>
      <c r="J170" s="26">
        <v>242</v>
      </c>
      <c r="K170" s="26">
        <v>421</v>
      </c>
    </row>
    <row r="171" spans="1:11" ht="15" thickBot="1" x14ac:dyDescent="0.25">
      <c r="B171" s="37" t="s">
        <v>304</v>
      </c>
      <c r="C171" s="26">
        <v>0</v>
      </c>
      <c r="D171" s="26">
        <v>35</v>
      </c>
      <c r="E171" s="26">
        <v>30</v>
      </c>
      <c r="F171" s="26">
        <v>1</v>
      </c>
      <c r="G171" s="26">
        <v>2</v>
      </c>
      <c r="H171" s="26">
        <v>19</v>
      </c>
      <c r="I171" s="26">
        <v>19</v>
      </c>
      <c r="J171" s="26">
        <v>5</v>
      </c>
      <c r="K171" s="26">
        <v>19</v>
      </c>
    </row>
    <row r="172" spans="1:11" ht="15" thickBot="1" x14ac:dyDescent="0.25">
      <c r="B172" s="37" t="s">
        <v>305</v>
      </c>
      <c r="C172" s="26">
        <v>0</v>
      </c>
      <c r="D172" s="26">
        <v>4</v>
      </c>
      <c r="E172" s="26">
        <v>5</v>
      </c>
      <c r="F172" s="26">
        <v>0</v>
      </c>
      <c r="G172" s="26">
        <v>0</v>
      </c>
      <c r="H172" s="26">
        <v>4</v>
      </c>
      <c r="I172" s="26">
        <v>14</v>
      </c>
      <c r="J172" s="26">
        <v>3</v>
      </c>
      <c r="K172" s="26">
        <v>6</v>
      </c>
    </row>
    <row r="173" spans="1:11" ht="15" thickBot="1" x14ac:dyDescent="0.25">
      <c r="B173" s="37" t="s">
        <v>306</v>
      </c>
      <c r="C173" s="26">
        <v>0</v>
      </c>
      <c r="D173" s="26">
        <v>76</v>
      </c>
      <c r="E173" s="26">
        <v>26</v>
      </c>
      <c r="F173" s="26">
        <v>5</v>
      </c>
      <c r="G173" s="26">
        <v>0</v>
      </c>
      <c r="H173" s="26">
        <v>40</v>
      </c>
      <c r="I173" s="26">
        <v>41</v>
      </c>
      <c r="J173" s="26">
        <v>12</v>
      </c>
      <c r="K173" s="26">
        <v>27</v>
      </c>
    </row>
    <row r="174" spans="1:11" ht="15" thickBot="1" x14ac:dyDescent="0.25">
      <c r="B174" s="37" t="s">
        <v>307</v>
      </c>
      <c r="C174" s="26">
        <v>0</v>
      </c>
      <c r="D174" s="26">
        <v>76</v>
      </c>
      <c r="E174" s="26">
        <v>93</v>
      </c>
      <c r="F174" s="26">
        <v>6</v>
      </c>
      <c r="G174" s="26">
        <v>1</v>
      </c>
      <c r="H174" s="26">
        <v>51</v>
      </c>
      <c r="I174" s="26">
        <v>63</v>
      </c>
      <c r="J174" s="26">
        <v>17</v>
      </c>
      <c r="K174" s="26">
        <v>56</v>
      </c>
    </row>
    <row r="175" spans="1:11" ht="15" thickBot="1" x14ac:dyDescent="0.25">
      <c r="B175" s="37" t="s">
        <v>308</v>
      </c>
      <c r="C175" s="26">
        <v>0</v>
      </c>
      <c r="D175" s="26">
        <v>24</v>
      </c>
      <c r="E175" s="26">
        <v>11</v>
      </c>
      <c r="F175" s="26">
        <v>1</v>
      </c>
      <c r="G175" s="26">
        <v>1</v>
      </c>
      <c r="H175" s="26">
        <v>22</v>
      </c>
      <c r="I175" s="26">
        <v>12</v>
      </c>
      <c r="J175" s="26">
        <v>3</v>
      </c>
      <c r="K175" s="26">
        <v>12</v>
      </c>
    </row>
    <row r="176" spans="1:11" ht="15" thickBot="1" x14ac:dyDescent="0.25">
      <c r="B176" s="37" t="s">
        <v>309</v>
      </c>
      <c r="C176" s="26">
        <v>0</v>
      </c>
      <c r="D176" s="26">
        <v>119</v>
      </c>
      <c r="E176" s="26">
        <v>49</v>
      </c>
      <c r="F176" s="26">
        <v>8</v>
      </c>
      <c r="G176" s="26">
        <v>3</v>
      </c>
      <c r="H176" s="26">
        <v>102</v>
      </c>
      <c r="I176" s="26">
        <v>47</v>
      </c>
      <c r="J176" s="26">
        <v>41</v>
      </c>
      <c r="K176" s="26">
        <v>52</v>
      </c>
    </row>
    <row r="177" spans="1:11" ht="15" thickBot="1" x14ac:dyDescent="0.25">
      <c r="A177" s="52" t="s">
        <v>105</v>
      </c>
      <c r="B177" s="37" t="s">
        <v>310</v>
      </c>
      <c r="C177" s="26">
        <v>0</v>
      </c>
      <c r="D177" s="26">
        <v>361</v>
      </c>
      <c r="E177" s="26">
        <v>181</v>
      </c>
      <c r="F177" s="26">
        <v>8</v>
      </c>
      <c r="G177" s="26">
        <v>0</v>
      </c>
      <c r="H177" s="26">
        <v>82</v>
      </c>
      <c r="I177" s="26">
        <v>107</v>
      </c>
      <c r="J177" s="26">
        <v>58</v>
      </c>
      <c r="K177" s="26">
        <v>134</v>
      </c>
    </row>
    <row r="178" spans="1:11" ht="15" thickBot="1" x14ac:dyDescent="0.25">
      <c r="B178" s="37" t="s">
        <v>311</v>
      </c>
      <c r="C178" s="26">
        <v>0</v>
      </c>
      <c r="D178" s="26">
        <v>4</v>
      </c>
      <c r="E178" s="26">
        <v>3</v>
      </c>
      <c r="F178" s="26">
        <v>0</v>
      </c>
      <c r="G178" s="26">
        <v>0</v>
      </c>
      <c r="H178" s="26">
        <v>0</v>
      </c>
      <c r="I178" s="26">
        <v>1</v>
      </c>
      <c r="J178" s="26">
        <v>0</v>
      </c>
      <c r="K178" s="26">
        <v>3</v>
      </c>
    </row>
    <row r="179" spans="1:11" ht="15" thickBot="1" x14ac:dyDescent="0.25">
      <c r="B179" s="37" t="s">
        <v>312</v>
      </c>
      <c r="C179" s="26">
        <v>0</v>
      </c>
      <c r="D179" s="26">
        <v>3</v>
      </c>
      <c r="E179" s="26">
        <v>3</v>
      </c>
      <c r="F179" s="26">
        <v>0</v>
      </c>
      <c r="G179" s="26">
        <v>0</v>
      </c>
      <c r="H179" s="26">
        <v>0</v>
      </c>
      <c r="I179" s="26">
        <v>2</v>
      </c>
      <c r="J179" s="26">
        <v>3</v>
      </c>
      <c r="K179" s="26">
        <v>2</v>
      </c>
    </row>
    <row r="180" spans="1:11" ht="15" thickBot="1" x14ac:dyDescent="0.25">
      <c r="A180" s="52" t="s">
        <v>106</v>
      </c>
      <c r="B180" s="37" t="s">
        <v>313</v>
      </c>
      <c r="C180" s="26">
        <v>0</v>
      </c>
      <c r="D180" s="26">
        <v>57</v>
      </c>
      <c r="E180" s="26">
        <v>35</v>
      </c>
      <c r="F180" s="26">
        <v>1</v>
      </c>
      <c r="G180" s="26">
        <v>0</v>
      </c>
      <c r="H180" s="26">
        <v>15</v>
      </c>
      <c r="I180" s="26">
        <v>23</v>
      </c>
      <c r="J180" s="26">
        <v>13</v>
      </c>
      <c r="K180" s="26">
        <v>27</v>
      </c>
    </row>
    <row r="181" spans="1:11" ht="15" thickBot="1" x14ac:dyDescent="0.25">
      <c r="B181" s="37" t="s">
        <v>314</v>
      </c>
      <c r="C181" s="26">
        <v>0</v>
      </c>
      <c r="D181" s="26">
        <v>74</v>
      </c>
      <c r="E181" s="26">
        <v>33</v>
      </c>
      <c r="F181" s="26">
        <v>2</v>
      </c>
      <c r="G181" s="26">
        <v>0</v>
      </c>
      <c r="H181" s="26">
        <v>35</v>
      </c>
      <c r="I181" s="26">
        <v>38</v>
      </c>
      <c r="J181" s="26">
        <v>13</v>
      </c>
      <c r="K181" s="26">
        <v>25</v>
      </c>
    </row>
    <row r="182" spans="1:11" ht="15" thickBot="1" x14ac:dyDescent="0.25">
      <c r="B182" s="37" t="s">
        <v>315</v>
      </c>
      <c r="C182" s="26">
        <v>0</v>
      </c>
      <c r="D182" s="26">
        <v>305</v>
      </c>
      <c r="E182" s="26">
        <v>140</v>
      </c>
      <c r="F182" s="26">
        <v>15</v>
      </c>
      <c r="G182" s="26">
        <v>1</v>
      </c>
      <c r="H182" s="26">
        <v>109</v>
      </c>
      <c r="I182" s="26">
        <v>94</v>
      </c>
      <c r="J182" s="26">
        <v>73</v>
      </c>
      <c r="K182" s="26">
        <v>119</v>
      </c>
    </row>
    <row r="183" spans="1:11" ht="15" thickBot="1" x14ac:dyDescent="0.25">
      <c r="B183" s="37" t="s">
        <v>316</v>
      </c>
      <c r="C183" s="26">
        <v>0</v>
      </c>
      <c r="D183" s="26">
        <v>57</v>
      </c>
      <c r="E183" s="26">
        <v>27</v>
      </c>
      <c r="F183" s="26">
        <v>0</v>
      </c>
      <c r="G183" s="26">
        <v>0</v>
      </c>
      <c r="H183" s="26">
        <v>15</v>
      </c>
      <c r="I183" s="26">
        <v>28</v>
      </c>
      <c r="J183" s="26">
        <v>8</v>
      </c>
      <c r="K183" s="26">
        <v>21</v>
      </c>
    </row>
    <row r="184" spans="1:11" ht="15" thickBot="1" x14ac:dyDescent="0.25">
      <c r="B184" s="37" t="s">
        <v>317</v>
      </c>
      <c r="C184" s="26">
        <v>0</v>
      </c>
      <c r="D184" s="26">
        <v>143</v>
      </c>
      <c r="E184" s="26">
        <v>87</v>
      </c>
      <c r="F184" s="26">
        <v>3</v>
      </c>
      <c r="G184" s="26">
        <v>0</v>
      </c>
      <c r="H184" s="26">
        <v>31</v>
      </c>
      <c r="I184" s="26">
        <v>42</v>
      </c>
      <c r="J184" s="26">
        <v>47</v>
      </c>
      <c r="K184" s="26">
        <v>67</v>
      </c>
    </row>
    <row r="185" spans="1:11" ht="15" thickBot="1" x14ac:dyDescent="0.25">
      <c r="B185" s="37" t="s">
        <v>318</v>
      </c>
      <c r="C185" s="26">
        <v>0</v>
      </c>
      <c r="D185" s="26">
        <v>83</v>
      </c>
      <c r="E185" s="26">
        <v>20</v>
      </c>
      <c r="F185" s="26">
        <v>3</v>
      </c>
      <c r="G185" s="26">
        <v>0</v>
      </c>
      <c r="H185" s="26">
        <v>9</v>
      </c>
      <c r="I185" s="26">
        <v>38</v>
      </c>
      <c r="J185" s="26">
        <v>24</v>
      </c>
      <c r="K185" s="26">
        <v>35</v>
      </c>
    </row>
    <row r="186" spans="1:11" ht="15" thickBot="1" x14ac:dyDescent="0.25">
      <c r="A186" s="52" t="s">
        <v>107</v>
      </c>
      <c r="B186" s="37" t="s">
        <v>319</v>
      </c>
      <c r="C186" s="26">
        <v>0</v>
      </c>
      <c r="D186" s="26">
        <v>24</v>
      </c>
      <c r="E186" s="26">
        <v>20</v>
      </c>
      <c r="F186" s="26">
        <v>2</v>
      </c>
      <c r="G186" s="26">
        <v>0</v>
      </c>
      <c r="H186" s="26">
        <v>10</v>
      </c>
      <c r="I186" s="26">
        <v>20</v>
      </c>
      <c r="J186" s="26">
        <v>4</v>
      </c>
      <c r="K186" s="26">
        <v>18</v>
      </c>
    </row>
    <row r="187" spans="1:11" ht="15" thickBot="1" x14ac:dyDescent="0.25">
      <c r="B187" s="37" t="s">
        <v>320</v>
      </c>
      <c r="C187" s="26">
        <v>0</v>
      </c>
      <c r="D187" s="26">
        <v>60</v>
      </c>
      <c r="E187" s="26">
        <v>74</v>
      </c>
      <c r="F187" s="26">
        <v>0</v>
      </c>
      <c r="G187" s="26">
        <v>0</v>
      </c>
      <c r="H187" s="26">
        <v>65</v>
      </c>
      <c r="I187" s="26">
        <v>87</v>
      </c>
      <c r="J187" s="26">
        <v>11</v>
      </c>
      <c r="K187" s="26">
        <v>47</v>
      </c>
    </row>
    <row r="188" spans="1:11" ht="15" thickBot="1" x14ac:dyDescent="0.25">
      <c r="B188" s="37" t="s">
        <v>321</v>
      </c>
      <c r="C188" s="26">
        <v>0</v>
      </c>
      <c r="D188" s="26">
        <v>225</v>
      </c>
      <c r="E188" s="26">
        <v>138</v>
      </c>
      <c r="F188" s="26">
        <v>6</v>
      </c>
      <c r="G188" s="26">
        <v>1</v>
      </c>
      <c r="H188" s="26">
        <v>171</v>
      </c>
      <c r="I188" s="26">
        <v>132</v>
      </c>
      <c r="J188" s="26">
        <v>51</v>
      </c>
      <c r="K188" s="26">
        <v>226</v>
      </c>
    </row>
    <row r="189" spans="1:11" ht="15" thickBot="1" x14ac:dyDescent="0.25">
      <c r="B189" s="37" t="s">
        <v>322</v>
      </c>
      <c r="C189" s="26">
        <v>0</v>
      </c>
      <c r="D189" s="26">
        <v>63</v>
      </c>
      <c r="E189" s="26">
        <v>69</v>
      </c>
      <c r="F189" s="26">
        <v>2</v>
      </c>
      <c r="G189" s="26">
        <v>1</v>
      </c>
      <c r="H189" s="26">
        <v>43</v>
      </c>
      <c r="I189" s="26">
        <v>45</v>
      </c>
      <c r="J189" s="26">
        <v>14</v>
      </c>
      <c r="K189" s="26">
        <v>24</v>
      </c>
    </row>
    <row r="190" spans="1:11" ht="15" thickBot="1" x14ac:dyDescent="0.25">
      <c r="B190" s="37" t="s">
        <v>323</v>
      </c>
      <c r="C190" s="26">
        <v>0</v>
      </c>
      <c r="D190" s="26">
        <v>37</v>
      </c>
      <c r="E190" s="26">
        <v>44</v>
      </c>
      <c r="F190" s="26">
        <v>3</v>
      </c>
      <c r="G190" s="26">
        <v>1</v>
      </c>
      <c r="H190" s="26">
        <v>20</v>
      </c>
      <c r="I190" s="26">
        <v>34</v>
      </c>
      <c r="J190" s="26">
        <v>5</v>
      </c>
      <c r="K190" s="26">
        <v>28</v>
      </c>
    </row>
    <row r="191" spans="1:11" ht="15" thickBot="1" x14ac:dyDescent="0.25">
      <c r="B191" s="37" t="s">
        <v>324</v>
      </c>
      <c r="C191" s="26">
        <v>0</v>
      </c>
      <c r="D191" s="26">
        <v>65</v>
      </c>
      <c r="E191" s="26">
        <v>53</v>
      </c>
      <c r="F191" s="26">
        <v>10</v>
      </c>
      <c r="G191" s="26">
        <v>0</v>
      </c>
      <c r="H191" s="26">
        <v>32</v>
      </c>
      <c r="I191" s="26">
        <v>37</v>
      </c>
      <c r="J191" s="26">
        <v>9</v>
      </c>
      <c r="K191" s="26">
        <v>40</v>
      </c>
    </row>
    <row r="192" spans="1:11" ht="15" thickBot="1" x14ac:dyDescent="0.25">
      <c r="A192" s="52" t="s">
        <v>108</v>
      </c>
      <c r="B192" s="37" t="s">
        <v>325</v>
      </c>
      <c r="C192" s="26">
        <v>0</v>
      </c>
      <c r="D192" s="26">
        <v>31</v>
      </c>
      <c r="E192" s="26">
        <v>23</v>
      </c>
      <c r="F192" s="26">
        <v>2</v>
      </c>
      <c r="G192" s="26">
        <v>1</v>
      </c>
      <c r="H192" s="26">
        <v>11</v>
      </c>
      <c r="I192" s="26">
        <v>8</v>
      </c>
      <c r="J192" s="26">
        <v>12</v>
      </c>
      <c r="K192" s="26">
        <v>21</v>
      </c>
    </row>
    <row r="193" spans="1:11" ht="15" thickBot="1" x14ac:dyDescent="0.25">
      <c r="B193" s="37" t="s">
        <v>326</v>
      </c>
      <c r="C193" s="26">
        <v>0</v>
      </c>
      <c r="D193" s="26">
        <v>11</v>
      </c>
      <c r="E193" s="26">
        <v>3</v>
      </c>
      <c r="F193" s="26">
        <v>0</v>
      </c>
      <c r="G193" s="26">
        <v>0</v>
      </c>
      <c r="H193" s="26">
        <v>5</v>
      </c>
      <c r="I193" s="26">
        <v>5</v>
      </c>
      <c r="J193" s="26">
        <v>4</v>
      </c>
      <c r="K193" s="26">
        <v>4</v>
      </c>
    </row>
    <row r="194" spans="1:11" ht="15" thickBot="1" x14ac:dyDescent="0.25">
      <c r="B194" s="37" t="s">
        <v>327</v>
      </c>
      <c r="C194" s="26">
        <v>0</v>
      </c>
      <c r="D194" s="26">
        <v>29</v>
      </c>
      <c r="E194" s="26">
        <v>18</v>
      </c>
      <c r="F194" s="26">
        <v>0</v>
      </c>
      <c r="G194" s="26">
        <v>1</v>
      </c>
      <c r="H194" s="26">
        <v>9</v>
      </c>
      <c r="I194" s="26">
        <v>9</v>
      </c>
      <c r="J194" s="26">
        <v>4</v>
      </c>
      <c r="K194" s="26">
        <v>13</v>
      </c>
    </row>
    <row r="195" spans="1:11" ht="15" thickBot="1" x14ac:dyDescent="0.25">
      <c r="B195" s="37" t="s">
        <v>328</v>
      </c>
      <c r="C195" s="26">
        <v>0</v>
      </c>
      <c r="D195" s="26">
        <v>85</v>
      </c>
      <c r="E195" s="26">
        <v>31</v>
      </c>
      <c r="F195" s="26">
        <v>4</v>
      </c>
      <c r="G195" s="26">
        <v>0</v>
      </c>
      <c r="H195" s="26">
        <v>31</v>
      </c>
      <c r="I195" s="26">
        <v>34</v>
      </c>
      <c r="J195" s="26">
        <v>17</v>
      </c>
      <c r="K195" s="26">
        <v>35</v>
      </c>
    </row>
    <row r="196" spans="1:11" ht="15" thickBot="1" x14ac:dyDescent="0.25">
      <c r="B196" s="37" t="s">
        <v>329</v>
      </c>
      <c r="C196" s="26">
        <v>1</v>
      </c>
      <c r="D196" s="26">
        <v>38</v>
      </c>
      <c r="E196" s="26">
        <v>24</v>
      </c>
      <c r="F196" s="26">
        <v>7</v>
      </c>
      <c r="G196" s="26">
        <v>2</v>
      </c>
      <c r="H196" s="26">
        <v>9</v>
      </c>
      <c r="I196" s="26">
        <v>10</v>
      </c>
      <c r="J196" s="26">
        <v>9</v>
      </c>
      <c r="K196" s="26">
        <v>10</v>
      </c>
    </row>
    <row r="197" spans="1:11" ht="15" thickBot="1" x14ac:dyDescent="0.25">
      <c r="B197" s="37" t="s">
        <v>330</v>
      </c>
      <c r="C197" s="26">
        <v>0</v>
      </c>
      <c r="D197" s="26">
        <v>45</v>
      </c>
      <c r="E197" s="26">
        <v>36</v>
      </c>
      <c r="F197" s="26">
        <v>1</v>
      </c>
      <c r="G197" s="26">
        <v>0</v>
      </c>
      <c r="H197" s="26">
        <v>13</v>
      </c>
      <c r="I197" s="26">
        <v>21</v>
      </c>
      <c r="J197" s="26">
        <v>12</v>
      </c>
      <c r="K197" s="26">
        <v>17</v>
      </c>
    </row>
    <row r="198" spans="1:11" ht="15" thickBot="1" x14ac:dyDescent="0.25">
      <c r="A198" s="52" t="s">
        <v>109</v>
      </c>
      <c r="B198" s="37" t="s">
        <v>331</v>
      </c>
      <c r="C198" s="26">
        <v>0</v>
      </c>
      <c r="D198" s="26">
        <v>47</v>
      </c>
      <c r="E198" s="26">
        <v>18</v>
      </c>
      <c r="F198" s="26">
        <v>1</v>
      </c>
      <c r="G198" s="26">
        <v>2</v>
      </c>
      <c r="H198" s="26">
        <v>12</v>
      </c>
      <c r="I198" s="26">
        <v>15</v>
      </c>
      <c r="J198" s="26">
        <v>4</v>
      </c>
      <c r="K198" s="26">
        <v>16</v>
      </c>
    </row>
    <row r="199" spans="1:11" ht="15" thickBot="1" x14ac:dyDescent="0.25">
      <c r="B199" s="37" t="s">
        <v>332</v>
      </c>
      <c r="C199" s="26">
        <v>1</v>
      </c>
      <c r="D199" s="26">
        <v>61</v>
      </c>
      <c r="E199" s="26">
        <v>26</v>
      </c>
      <c r="F199" s="26">
        <v>6</v>
      </c>
      <c r="G199" s="26">
        <v>3</v>
      </c>
      <c r="H199" s="26">
        <v>30</v>
      </c>
      <c r="I199" s="26">
        <v>24</v>
      </c>
      <c r="J199" s="26">
        <v>7</v>
      </c>
      <c r="K199" s="26">
        <v>37</v>
      </c>
    </row>
    <row r="200" spans="1:11" ht="15" thickBot="1" x14ac:dyDescent="0.25">
      <c r="B200" s="37" t="s">
        <v>333</v>
      </c>
      <c r="C200" s="26">
        <v>1</v>
      </c>
      <c r="D200" s="26">
        <v>21</v>
      </c>
      <c r="E200" s="26">
        <v>8</v>
      </c>
      <c r="F200" s="26">
        <v>6</v>
      </c>
      <c r="G200" s="26">
        <v>0</v>
      </c>
      <c r="H200" s="26">
        <v>10</v>
      </c>
      <c r="I200" s="26">
        <v>4</v>
      </c>
      <c r="J200" s="26">
        <v>4</v>
      </c>
      <c r="K200" s="26">
        <v>12</v>
      </c>
    </row>
    <row r="201" spans="1:11" ht="15" thickBot="1" x14ac:dyDescent="0.25">
      <c r="B201" s="37" t="s">
        <v>334</v>
      </c>
      <c r="C201" s="26">
        <v>0</v>
      </c>
      <c r="D201" s="26">
        <v>17</v>
      </c>
      <c r="E201" s="26">
        <v>11</v>
      </c>
      <c r="F201" s="26">
        <v>1</v>
      </c>
      <c r="G201" s="26">
        <v>4</v>
      </c>
      <c r="H201" s="26">
        <v>14</v>
      </c>
      <c r="I201" s="26">
        <v>5</v>
      </c>
      <c r="J201" s="26">
        <v>3</v>
      </c>
      <c r="K201" s="26">
        <v>8</v>
      </c>
    </row>
    <row r="202" spans="1:11" ht="15" thickBot="1" x14ac:dyDescent="0.25">
      <c r="B202" s="37" t="s">
        <v>335</v>
      </c>
      <c r="C202" s="26">
        <v>0</v>
      </c>
      <c r="D202" s="26">
        <v>219</v>
      </c>
      <c r="E202" s="26">
        <v>122</v>
      </c>
      <c r="F202" s="26">
        <v>11</v>
      </c>
      <c r="G202" s="26">
        <v>2</v>
      </c>
      <c r="H202" s="26">
        <v>95</v>
      </c>
      <c r="I202" s="26">
        <v>90</v>
      </c>
      <c r="J202" s="26">
        <v>49</v>
      </c>
      <c r="K202" s="26">
        <v>124</v>
      </c>
    </row>
    <row r="203" spans="1:11" ht="15" thickBot="1" x14ac:dyDescent="0.25">
      <c r="B203" s="37" t="s">
        <v>336</v>
      </c>
      <c r="C203" s="26">
        <v>0</v>
      </c>
      <c r="D203" s="26">
        <v>31</v>
      </c>
      <c r="E203" s="26">
        <v>40</v>
      </c>
      <c r="F203" s="26">
        <v>2</v>
      </c>
      <c r="G203" s="26">
        <v>0</v>
      </c>
      <c r="H203" s="26">
        <v>25</v>
      </c>
      <c r="I203" s="26">
        <v>17</v>
      </c>
      <c r="J203" s="26">
        <v>26</v>
      </c>
      <c r="K203" s="26">
        <v>43</v>
      </c>
    </row>
    <row r="204" spans="1:11" ht="15" thickBot="1" x14ac:dyDescent="0.25">
      <c r="B204" s="37" t="s">
        <v>337</v>
      </c>
      <c r="C204" s="26">
        <v>1</v>
      </c>
      <c r="D204" s="26">
        <v>91</v>
      </c>
      <c r="E204" s="26">
        <v>45</v>
      </c>
      <c r="F204" s="26">
        <v>3</v>
      </c>
      <c r="G204" s="26">
        <v>0</v>
      </c>
      <c r="H204" s="26">
        <v>68</v>
      </c>
      <c r="I204" s="26">
        <v>53</v>
      </c>
      <c r="J204" s="26">
        <v>28</v>
      </c>
      <c r="K204" s="26">
        <v>44</v>
      </c>
    </row>
    <row r="205" spans="1:11" ht="15" thickBot="1" x14ac:dyDescent="0.25">
      <c r="B205" s="37" t="s">
        <v>338</v>
      </c>
      <c r="C205" s="26">
        <v>0</v>
      </c>
      <c r="D205" s="26">
        <v>50</v>
      </c>
      <c r="E205" s="26">
        <v>22</v>
      </c>
      <c r="F205" s="26">
        <v>6</v>
      </c>
      <c r="G205" s="26">
        <v>2</v>
      </c>
      <c r="H205" s="26">
        <v>12</v>
      </c>
      <c r="I205" s="26">
        <v>4</v>
      </c>
      <c r="J205" s="26">
        <v>4</v>
      </c>
      <c r="K205" s="26">
        <v>21</v>
      </c>
    </row>
    <row r="206" spans="1:11" ht="15" thickBot="1" x14ac:dyDescent="0.25">
      <c r="B206" s="37" t="s">
        <v>339</v>
      </c>
      <c r="C206" s="26">
        <v>0</v>
      </c>
      <c r="D206" s="26">
        <v>62</v>
      </c>
      <c r="E206" s="26">
        <v>53</v>
      </c>
      <c r="F206" s="26">
        <v>6</v>
      </c>
      <c r="G206" s="26">
        <v>1</v>
      </c>
      <c r="H206" s="26">
        <v>24</v>
      </c>
      <c r="I206" s="26">
        <v>33</v>
      </c>
      <c r="J206" s="26">
        <v>13</v>
      </c>
      <c r="K206" s="26">
        <v>42</v>
      </c>
    </row>
    <row r="207" spans="1:11" ht="15" thickBot="1" x14ac:dyDescent="0.25">
      <c r="B207" s="37" t="s">
        <v>340</v>
      </c>
      <c r="C207" s="26">
        <v>0</v>
      </c>
      <c r="D207" s="26">
        <v>39</v>
      </c>
      <c r="E207" s="26">
        <v>27</v>
      </c>
      <c r="F207" s="26">
        <v>2</v>
      </c>
      <c r="G207" s="26">
        <v>0</v>
      </c>
      <c r="H207" s="26">
        <v>16</v>
      </c>
      <c r="I207" s="26">
        <v>16</v>
      </c>
      <c r="J207" s="26">
        <v>5</v>
      </c>
      <c r="K207" s="26">
        <v>16</v>
      </c>
    </row>
    <row r="208" spans="1:11" ht="15" thickBot="1" x14ac:dyDescent="0.25">
      <c r="A208" s="52" t="s">
        <v>110</v>
      </c>
      <c r="B208" s="37" t="s">
        <v>341</v>
      </c>
      <c r="C208" s="26">
        <v>0</v>
      </c>
      <c r="D208" s="26">
        <v>16</v>
      </c>
      <c r="E208" s="26">
        <v>11</v>
      </c>
      <c r="F208" s="26">
        <v>3</v>
      </c>
      <c r="G208" s="26">
        <v>0</v>
      </c>
      <c r="H208" s="26">
        <v>12</v>
      </c>
      <c r="I208" s="26">
        <v>7</v>
      </c>
      <c r="J208" s="26">
        <v>3</v>
      </c>
      <c r="K208" s="26">
        <v>9</v>
      </c>
    </row>
    <row r="209" spans="1:11" ht="15" thickBot="1" x14ac:dyDescent="0.25">
      <c r="B209" s="37" t="s">
        <v>342</v>
      </c>
      <c r="C209" s="26">
        <v>0</v>
      </c>
      <c r="D209" s="26">
        <v>4</v>
      </c>
      <c r="E209" s="26">
        <v>2</v>
      </c>
      <c r="F209" s="26">
        <v>0</v>
      </c>
      <c r="G209" s="26">
        <v>0</v>
      </c>
      <c r="H209" s="26">
        <v>2</v>
      </c>
      <c r="I209" s="26">
        <v>1</v>
      </c>
      <c r="J209" s="26">
        <v>0</v>
      </c>
      <c r="K209" s="26">
        <v>2</v>
      </c>
    </row>
    <row r="210" spans="1:11" ht="15" thickBot="1" x14ac:dyDescent="0.25">
      <c r="B210" s="37" t="s">
        <v>343</v>
      </c>
      <c r="C210" s="26">
        <v>0</v>
      </c>
      <c r="D210" s="26">
        <v>23</v>
      </c>
      <c r="E210" s="26">
        <v>15</v>
      </c>
      <c r="F210" s="26">
        <v>0</v>
      </c>
      <c r="G210" s="26">
        <v>0</v>
      </c>
      <c r="H210" s="26">
        <v>13</v>
      </c>
      <c r="I210" s="26">
        <v>15</v>
      </c>
      <c r="J210" s="26">
        <v>6</v>
      </c>
      <c r="K210" s="26">
        <v>6</v>
      </c>
    </row>
    <row r="211" spans="1:11" ht="15" thickBot="1" x14ac:dyDescent="0.25">
      <c r="B211" s="37" t="s">
        <v>344</v>
      </c>
      <c r="C211" s="26">
        <v>0</v>
      </c>
      <c r="D211" s="26">
        <v>234</v>
      </c>
      <c r="E211" s="26">
        <v>115</v>
      </c>
      <c r="F211" s="26">
        <v>12</v>
      </c>
      <c r="G211" s="26">
        <v>3</v>
      </c>
      <c r="H211" s="26">
        <v>93</v>
      </c>
      <c r="I211" s="26">
        <v>84</v>
      </c>
      <c r="J211" s="26">
        <v>55</v>
      </c>
      <c r="K211" s="26">
        <v>127</v>
      </c>
    </row>
    <row r="212" spans="1:11" ht="15" thickBot="1" x14ac:dyDescent="0.25">
      <c r="B212" s="37" t="s">
        <v>345</v>
      </c>
      <c r="C212" s="26">
        <v>0</v>
      </c>
      <c r="D212" s="26">
        <v>113</v>
      </c>
      <c r="E212" s="26">
        <v>60</v>
      </c>
      <c r="F212" s="26">
        <v>4</v>
      </c>
      <c r="G212" s="26">
        <v>0</v>
      </c>
      <c r="H212" s="26">
        <v>38</v>
      </c>
      <c r="I212" s="26">
        <v>44</v>
      </c>
      <c r="J212" s="26">
        <v>32</v>
      </c>
      <c r="K212" s="26">
        <v>63</v>
      </c>
    </row>
    <row r="213" spans="1:11" ht="15" thickBot="1" x14ac:dyDescent="0.25">
      <c r="B213" s="37" t="s">
        <v>346</v>
      </c>
      <c r="C213" s="26">
        <v>0</v>
      </c>
      <c r="D213" s="26">
        <v>8</v>
      </c>
      <c r="E213" s="26">
        <v>2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1</v>
      </c>
    </row>
    <row r="214" spans="1:11" ht="15" thickBot="1" x14ac:dyDescent="0.25">
      <c r="B214" s="37" t="s">
        <v>347</v>
      </c>
      <c r="C214" s="26">
        <v>0</v>
      </c>
      <c r="D214" s="26">
        <v>10</v>
      </c>
      <c r="E214" s="26">
        <v>3</v>
      </c>
      <c r="F214" s="26">
        <v>2</v>
      </c>
      <c r="G214" s="26">
        <v>2</v>
      </c>
      <c r="H214" s="26">
        <v>1</v>
      </c>
      <c r="I214" s="26">
        <v>2</v>
      </c>
      <c r="J214" s="26">
        <v>3</v>
      </c>
      <c r="K214" s="26">
        <v>3</v>
      </c>
    </row>
    <row r="215" spans="1:11" ht="15" thickBot="1" x14ac:dyDescent="0.25">
      <c r="A215" s="52" t="s">
        <v>111</v>
      </c>
      <c r="B215" s="37" t="s">
        <v>348</v>
      </c>
      <c r="C215" s="26">
        <v>0</v>
      </c>
      <c r="D215" s="26">
        <v>63</v>
      </c>
      <c r="E215" s="26">
        <v>47</v>
      </c>
      <c r="F215" s="26">
        <v>1</v>
      </c>
      <c r="G215" s="26">
        <v>0</v>
      </c>
      <c r="H215" s="26">
        <v>24</v>
      </c>
      <c r="I215" s="26">
        <v>28</v>
      </c>
      <c r="J215" s="26">
        <v>11</v>
      </c>
      <c r="K215" s="26">
        <v>19</v>
      </c>
    </row>
    <row r="216" spans="1:11" ht="15" thickBot="1" x14ac:dyDescent="0.25">
      <c r="B216" s="37" t="s">
        <v>349</v>
      </c>
      <c r="C216" s="26">
        <v>0</v>
      </c>
      <c r="D216" s="26">
        <v>57</v>
      </c>
      <c r="E216" s="26">
        <v>20</v>
      </c>
      <c r="F216" s="26">
        <v>2</v>
      </c>
      <c r="G216" s="26">
        <v>1</v>
      </c>
      <c r="H216" s="26">
        <v>20</v>
      </c>
      <c r="I216" s="26">
        <v>14</v>
      </c>
      <c r="J216" s="26">
        <v>4</v>
      </c>
      <c r="K216" s="26">
        <v>17</v>
      </c>
    </row>
    <row r="217" spans="1:11" ht="15" thickBot="1" x14ac:dyDescent="0.25">
      <c r="B217" s="37" t="s">
        <v>350</v>
      </c>
      <c r="C217" s="26">
        <v>0</v>
      </c>
      <c r="D217" s="26">
        <v>23</v>
      </c>
      <c r="E217" s="26">
        <v>8</v>
      </c>
      <c r="F217" s="26">
        <v>0</v>
      </c>
      <c r="G217" s="26">
        <v>0</v>
      </c>
      <c r="H217" s="26">
        <v>2</v>
      </c>
      <c r="I217" s="26">
        <v>8</v>
      </c>
      <c r="J217" s="26">
        <v>2</v>
      </c>
      <c r="K217" s="26">
        <v>6</v>
      </c>
    </row>
    <row r="218" spans="1:11" ht="15" thickBot="1" x14ac:dyDescent="0.25">
      <c r="B218" s="37" t="s">
        <v>351</v>
      </c>
      <c r="C218" s="26">
        <v>0</v>
      </c>
      <c r="D218" s="26">
        <v>299</v>
      </c>
      <c r="E218" s="26">
        <v>131</v>
      </c>
      <c r="F218" s="26">
        <v>3</v>
      </c>
      <c r="G218" s="26">
        <v>1</v>
      </c>
      <c r="H218" s="26">
        <v>138</v>
      </c>
      <c r="I218" s="26">
        <v>123</v>
      </c>
      <c r="J218" s="26">
        <v>66</v>
      </c>
      <c r="K218" s="26">
        <v>108</v>
      </c>
    </row>
    <row r="219" spans="1:11" ht="15" thickBot="1" x14ac:dyDescent="0.25">
      <c r="B219" s="37" t="s">
        <v>352</v>
      </c>
      <c r="C219" s="26">
        <v>0</v>
      </c>
      <c r="D219" s="26">
        <v>23</v>
      </c>
      <c r="E219" s="26">
        <v>7</v>
      </c>
      <c r="F219" s="26">
        <v>0</v>
      </c>
      <c r="G219" s="26">
        <v>1</v>
      </c>
      <c r="H219" s="26">
        <v>9</v>
      </c>
      <c r="I219" s="26">
        <v>4</v>
      </c>
      <c r="J219" s="26">
        <v>4</v>
      </c>
      <c r="K219" s="26">
        <v>10</v>
      </c>
    </row>
    <row r="220" spans="1:11" ht="15" thickBot="1" x14ac:dyDescent="0.25">
      <c r="B220" s="37" t="s">
        <v>353</v>
      </c>
      <c r="C220" s="26">
        <v>1</v>
      </c>
      <c r="D220" s="26">
        <v>21</v>
      </c>
      <c r="E220" s="26">
        <v>21</v>
      </c>
      <c r="F220" s="26">
        <v>0</v>
      </c>
      <c r="G220" s="26">
        <v>1</v>
      </c>
      <c r="H220" s="26">
        <v>7</v>
      </c>
      <c r="I220" s="26">
        <v>7</v>
      </c>
      <c r="J220" s="26">
        <v>3</v>
      </c>
      <c r="K220" s="26">
        <v>10</v>
      </c>
    </row>
    <row r="221" spans="1:11" ht="15" thickBot="1" x14ac:dyDescent="0.25">
      <c r="B221" s="37" t="s">
        <v>354</v>
      </c>
      <c r="C221" s="26">
        <v>0</v>
      </c>
      <c r="D221" s="26">
        <v>6</v>
      </c>
      <c r="E221" s="26">
        <v>4</v>
      </c>
      <c r="F221" s="26">
        <v>0</v>
      </c>
      <c r="G221" s="26">
        <v>1</v>
      </c>
      <c r="H221" s="26">
        <v>2</v>
      </c>
      <c r="I221" s="26">
        <v>2</v>
      </c>
      <c r="J221" s="26">
        <v>1</v>
      </c>
      <c r="K221" s="26">
        <v>1</v>
      </c>
    </row>
    <row r="222" spans="1:11" ht="15" thickBot="1" x14ac:dyDescent="0.25">
      <c r="A222" s="52" t="s">
        <v>112</v>
      </c>
      <c r="B222" s="37" t="s">
        <v>355</v>
      </c>
      <c r="C222" s="26">
        <v>0</v>
      </c>
      <c r="D222" s="26">
        <v>86</v>
      </c>
      <c r="E222" s="26">
        <v>42</v>
      </c>
      <c r="F222" s="26">
        <v>2</v>
      </c>
      <c r="G222" s="26">
        <v>0</v>
      </c>
      <c r="H222" s="26">
        <v>18</v>
      </c>
      <c r="I222" s="26">
        <v>25</v>
      </c>
      <c r="J222" s="26">
        <v>5</v>
      </c>
      <c r="K222" s="26">
        <v>23</v>
      </c>
    </row>
    <row r="223" spans="1:11" ht="15" thickBot="1" x14ac:dyDescent="0.25">
      <c r="B223" s="37" t="s">
        <v>356</v>
      </c>
      <c r="C223" s="26">
        <v>0</v>
      </c>
      <c r="D223" s="26">
        <v>23</v>
      </c>
      <c r="E223" s="26">
        <v>28</v>
      </c>
      <c r="F223" s="26">
        <v>0</v>
      </c>
      <c r="G223" s="26">
        <v>0</v>
      </c>
      <c r="H223" s="26">
        <v>5</v>
      </c>
      <c r="I223" s="26">
        <v>11</v>
      </c>
      <c r="J223" s="26">
        <v>4</v>
      </c>
      <c r="K223" s="26">
        <v>20</v>
      </c>
    </row>
    <row r="224" spans="1:11" ht="15" thickBot="1" x14ac:dyDescent="0.25">
      <c r="B224" s="37" t="s">
        <v>357</v>
      </c>
      <c r="C224" s="26">
        <v>1</v>
      </c>
      <c r="D224" s="26">
        <v>249</v>
      </c>
      <c r="E224" s="26">
        <v>108</v>
      </c>
      <c r="F224" s="26">
        <v>11</v>
      </c>
      <c r="G224" s="26">
        <v>1</v>
      </c>
      <c r="H224" s="26">
        <v>78</v>
      </c>
      <c r="I224" s="26">
        <v>75</v>
      </c>
      <c r="J224" s="26">
        <v>49</v>
      </c>
      <c r="K224" s="26">
        <v>112</v>
      </c>
    </row>
    <row r="225" spans="1:11" ht="15" thickBot="1" x14ac:dyDescent="0.25">
      <c r="A225" s="52" t="s">
        <v>113</v>
      </c>
      <c r="B225" s="37" t="s">
        <v>358</v>
      </c>
      <c r="C225" s="26">
        <v>0</v>
      </c>
      <c r="D225" s="26">
        <v>3</v>
      </c>
      <c r="E225" s="26">
        <v>6</v>
      </c>
      <c r="F225" s="26">
        <v>0</v>
      </c>
      <c r="G225" s="26">
        <v>0</v>
      </c>
      <c r="H225" s="26">
        <v>6</v>
      </c>
      <c r="I225" s="26">
        <v>2</v>
      </c>
      <c r="J225" s="26">
        <v>0</v>
      </c>
      <c r="K225" s="26">
        <v>3</v>
      </c>
    </row>
    <row r="226" spans="1:11" ht="15" thickBot="1" x14ac:dyDescent="0.25">
      <c r="B226" s="37" t="s">
        <v>359</v>
      </c>
      <c r="C226" s="26">
        <v>0</v>
      </c>
      <c r="D226" s="26">
        <v>6</v>
      </c>
      <c r="E226" s="26">
        <v>2</v>
      </c>
      <c r="F226" s="26">
        <v>0</v>
      </c>
      <c r="G226" s="26">
        <v>0</v>
      </c>
      <c r="H226" s="26">
        <v>2</v>
      </c>
      <c r="I226" s="26">
        <v>0</v>
      </c>
      <c r="J226" s="26">
        <v>0</v>
      </c>
      <c r="K226" s="26">
        <v>0</v>
      </c>
    </row>
    <row r="227" spans="1:11" ht="15" thickBot="1" x14ac:dyDescent="0.25">
      <c r="B227" s="37" t="s">
        <v>360</v>
      </c>
      <c r="C227" s="26">
        <v>0</v>
      </c>
      <c r="D227" s="26">
        <v>15</v>
      </c>
      <c r="E227" s="26">
        <v>12</v>
      </c>
      <c r="F227" s="26">
        <v>2</v>
      </c>
      <c r="G227" s="26">
        <v>1</v>
      </c>
      <c r="H227" s="26">
        <v>6</v>
      </c>
      <c r="I227" s="26">
        <v>7</v>
      </c>
      <c r="J227" s="26">
        <v>1</v>
      </c>
      <c r="K227" s="26">
        <v>5</v>
      </c>
    </row>
    <row r="228" spans="1:11" ht="15" thickBot="1" x14ac:dyDescent="0.25">
      <c r="B228" s="37" t="s">
        <v>361</v>
      </c>
      <c r="C228" s="26">
        <v>1</v>
      </c>
      <c r="D228" s="26">
        <v>129</v>
      </c>
      <c r="E228" s="26">
        <v>60</v>
      </c>
      <c r="F228" s="26">
        <v>5</v>
      </c>
      <c r="G228" s="26">
        <v>0</v>
      </c>
      <c r="H228" s="26">
        <v>41</v>
      </c>
      <c r="I228" s="26">
        <v>47</v>
      </c>
      <c r="J228" s="26">
        <v>26</v>
      </c>
      <c r="K228" s="26">
        <v>47</v>
      </c>
    </row>
    <row r="229" spans="1:11" ht="15" thickBot="1" x14ac:dyDescent="0.25">
      <c r="B229" s="37" t="s">
        <v>362</v>
      </c>
      <c r="C229" s="26">
        <v>0</v>
      </c>
      <c r="D229" s="26">
        <v>38</v>
      </c>
      <c r="E229" s="26">
        <v>17</v>
      </c>
      <c r="F229" s="26">
        <v>0</v>
      </c>
      <c r="G229" s="26">
        <v>0</v>
      </c>
      <c r="H229" s="26">
        <v>7</v>
      </c>
      <c r="I229" s="26">
        <v>7</v>
      </c>
      <c r="J229" s="26">
        <v>3</v>
      </c>
      <c r="K229" s="26">
        <v>16</v>
      </c>
    </row>
    <row r="230" spans="1:11" ht="15" thickBot="1" x14ac:dyDescent="0.25">
      <c r="B230" s="37" t="s">
        <v>363</v>
      </c>
      <c r="C230" s="26">
        <v>0</v>
      </c>
      <c r="D230" s="26">
        <v>20</v>
      </c>
      <c r="E230" s="26">
        <v>15</v>
      </c>
      <c r="F230" s="26">
        <v>0</v>
      </c>
      <c r="G230" s="26">
        <v>0</v>
      </c>
      <c r="H230" s="26">
        <v>6</v>
      </c>
      <c r="I230" s="26">
        <v>23</v>
      </c>
      <c r="J230" s="26">
        <v>3</v>
      </c>
      <c r="K230" s="26">
        <v>15</v>
      </c>
    </row>
    <row r="231" spans="1:11" ht="15" thickBot="1" x14ac:dyDescent="0.25">
      <c r="B231" s="37" t="s">
        <v>364</v>
      </c>
      <c r="C231" s="26">
        <v>0</v>
      </c>
      <c r="D231" s="26">
        <v>14</v>
      </c>
      <c r="E231" s="26">
        <v>7</v>
      </c>
      <c r="F231" s="26">
        <v>0</v>
      </c>
      <c r="G231" s="26">
        <v>0</v>
      </c>
      <c r="H231" s="26">
        <v>13</v>
      </c>
      <c r="I231" s="26">
        <v>4</v>
      </c>
      <c r="J231" s="26">
        <v>0</v>
      </c>
      <c r="K231" s="26">
        <v>7</v>
      </c>
    </row>
    <row r="232" spans="1:11" ht="15" thickBot="1" x14ac:dyDescent="0.25">
      <c r="B232" s="37" t="s">
        <v>365</v>
      </c>
      <c r="C232" s="26">
        <v>0</v>
      </c>
      <c r="D232" s="26">
        <v>16</v>
      </c>
      <c r="E232" s="26">
        <v>6</v>
      </c>
      <c r="F232" s="26">
        <v>2</v>
      </c>
      <c r="G232" s="26">
        <v>1</v>
      </c>
      <c r="H232" s="26">
        <v>9</v>
      </c>
      <c r="I232" s="26">
        <v>9</v>
      </c>
      <c r="J232" s="26">
        <v>4</v>
      </c>
      <c r="K232" s="26">
        <v>4</v>
      </c>
    </row>
    <row r="233" spans="1:11" ht="15" thickBot="1" x14ac:dyDescent="0.25">
      <c r="B233" s="37" t="s">
        <v>366</v>
      </c>
      <c r="C233" s="26">
        <v>0</v>
      </c>
      <c r="D233" s="26">
        <v>56</v>
      </c>
      <c r="E233" s="26">
        <v>46</v>
      </c>
      <c r="F233" s="26">
        <v>2</v>
      </c>
      <c r="G233" s="26">
        <v>0</v>
      </c>
      <c r="H233" s="26">
        <v>11</v>
      </c>
      <c r="I233" s="26">
        <v>33</v>
      </c>
      <c r="J233" s="26">
        <v>10</v>
      </c>
      <c r="K233" s="26">
        <v>31</v>
      </c>
    </row>
    <row r="234" spans="1:11" ht="15" thickBot="1" x14ac:dyDescent="0.25">
      <c r="A234" s="52" t="s">
        <v>114</v>
      </c>
      <c r="B234" s="37" t="s">
        <v>367</v>
      </c>
      <c r="C234" s="26">
        <v>1</v>
      </c>
      <c r="D234" s="26">
        <v>260</v>
      </c>
      <c r="E234" s="26">
        <v>185</v>
      </c>
      <c r="F234" s="26">
        <v>7</v>
      </c>
      <c r="G234" s="26">
        <v>9</v>
      </c>
      <c r="H234" s="26">
        <v>102</v>
      </c>
      <c r="I234" s="26">
        <v>124</v>
      </c>
      <c r="J234" s="26">
        <v>66</v>
      </c>
      <c r="K234" s="26">
        <v>141</v>
      </c>
    </row>
    <row r="235" spans="1:11" ht="15" thickBot="1" x14ac:dyDescent="0.25">
      <c r="B235" s="37" t="s">
        <v>368</v>
      </c>
      <c r="C235" s="26">
        <v>0</v>
      </c>
      <c r="D235" s="26">
        <v>230</v>
      </c>
      <c r="E235" s="26">
        <v>120</v>
      </c>
      <c r="F235" s="26">
        <v>8</v>
      </c>
      <c r="G235" s="26">
        <v>4</v>
      </c>
      <c r="H235" s="26">
        <v>73</v>
      </c>
      <c r="I235" s="26">
        <v>102</v>
      </c>
      <c r="J235" s="26">
        <v>44</v>
      </c>
      <c r="K235" s="26">
        <v>116</v>
      </c>
    </row>
    <row r="236" spans="1:11" ht="15" thickBot="1" x14ac:dyDescent="0.25">
      <c r="B236" s="37" t="s">
        <v>369</v>
      </c>
      <c r="C236" s="26">
        <v>0</v>
      </c>
      <c r="D236" s="26">
        <v>139</v>
      </c>
      <c r="E236" s="26">
        <v>76</v>
      </c>
      <c r="F236" s="26">
        <v>7</v>
      </c>
      <c r="G236" s="26">
        <v>6</v>
      </c>
      <c r="H236" s="26">
        <v>44</v>
      </c>
      <c r="I236" s="26">
        <v>64</v>
      </c>
      <c r="J236" s="26">
        <v>45</v>
      </c>
      <c r="K236" s="26">
        <v>81</v>
      </c>
    </row>
    <row r="237" spans="1:11" ht="15" thickBot="1" x14ac:dyDescent="0.25">
      <c r="B237" s="37" t="s">
        <v>370</v>
      </c>
      <c r="C237" s="26">
        <v>1</v>
      </c>
      <c r="D237" s="26">
        <v>82</v>
      </c>
      <c r="E237" s="26">
        <v>66</v>
      </c>
      <c r="F237" s="26">
        <v>6</v>
      </c>
      <c r="G237" s="26">
        <v>3</v>
      </c>
      <c r="H237" s="26">
        <v>30</v>
      </c>
      <c r="I237" s="26">
        <v>43</v>
      </c>
      <c r="J237" s="26">
        <v>18</v>
      </c>
      <c r="K237" s="26">
        <v>29</v>
      </c>
    </row>
    <row r="238" spans="1:11" ht="15" thickBot="1" x14ac:dyDescent="0.25">
      <c r="B238" s="37" t="s">
        <v>371</v>
      </c>
      <c r="C238" s="26">
        <v>0</v>
      </c>
      <c r="D238" s="26">
        <v>298</v>
      </c>
      <c r="E238" s="26">
        <v>130</v>
      </c>
      <c r="F238" s="26">
        <v>15</v>
      </c>
      <c r="G238" s="26">
        <v>5</v>
      </c>
      <c r="H238" s="26">
        <v>90</v>
      </c>
      <c r="I238" s="26">
        <v>102</v>
      </c>
      <c r="J238" s="26">
        <v>65</v>
      </c>
      <c r="K238" s="26">
        <v>137</v>
      </c>
    </row>
    <row r="239" spans="1:11" ht="15" thickBot="1" x14ac:dyDescent="0.25">
      <c r="B239" s="37" t="s">
        <v>372</v>
      </c>
      <c r="C239" s="26">
        <v>0</v>
      </c>
      <c r="D239" s="26">
        <v>201</v>
      </c>
      <c r="E239" s="26">
        <v>114</v>
      </c>
      <c r="F239" s="26">
        <v>8</v>
      </c>
      <c r="G239" s="26">
        <v>4</v>
      </c>
      <c r="H239" s="26">
        <v>49</v>
      </c>
      <c r="I239" s="26">
        <v>96</v>
      </c>
      <c r="J239" s="26">
        <v>53</v>
      </c>
      <c r="K239" s="26">
        <v>115</v>
      </c>
    </row>
    <row r="240" spans="1:11" ht="15" thickBot="1" x14ac:dyDescent="0.25">
      <c r="B240" s="37" t="s">
        <v>373</v>
      </c>
      <c r="C240" s="26">
        <v>0</v>
      </c>
      <c r="D240" s="26">
        <v>207</v>
      </c>
      <c r="E240" s="26">
        <v>95</v>
      </c>
      <c r="F240" s="26">
        <v>12</v>
      </c>
      <c r="G240" s="26">
        <v>6</v>
      </c>
      <c r="H240" s="26">
        <v>65</v>
      </c>
      <c r="I240" s="26">
        <v>94</v>
      </c>
      <c r="J240" s="26">
        <v>38</v>
      </c>
      <c r="K240" s="26">
        <v>87</v>
      </c>
    </row>
    <row r="241" spans="1:11" ht="15" thickBot="1" x14ac:dyDescent="0.25">
      <c r="B241" s="37" t="s">
        <v>374</v>
      </c>
      <c r="C241" s="26">
        <v>0</v>
      </c>
      <c r="D241" s="26">
        <v>147</v>
      </c>
      <c r="E241" s="26">
        <v>62</v>
      </c>
      <c r="F241" s="26">
        <v>2</v>
      </c>
      <c r="G241" s="26">
        <v>1</v>
      </c>
      <c r="H241" s="26">
        <v>53</v>
      </c>
      <c r="I241" s="26">
        <v>63</v>
      </c>
      <c r="J241" s="26">
        <v>31</v>
      </c>
      <c r="K241" s="26">
        <v>97</v>
      </c>
    </row>
    <row r="242" spans="1:11" ht="15" thickBot="1" x14ac:dyDescent="0.25">
      <c r="B242" s="37" t="s">
        <v>375</v>
      </c>
      <c r="C242" s="26">
        <v>0</v>
      </c>
      <c r="D242" s="26">
        <v>220</v>
      </c>
      <c r="E242" s="26">
        <v>109</v>
      </c>
      <c r="F242" s="26">
        <v>10</v>
      </c>
      <c r="G242" s="26">
        <v>4</v>
      </c>
      <c r="H242" s="26">
        <v>78</v>
      </c>
      <c r="I242" s="26">
        <v>90</v>
      </c>
      <c r="J242" s="26">
        <v>58</v>
      </c>
      <c r="K242" s="26">
        <v>193</v>
      </c>
    </row>
    <row r="243" spans="1:11" ht="15" thickBot="1" x14ac:dyDescent="0.25">
      <c r="B243" s="37" t="s">
        <v>376</v>
      </c>
      <c r="C243" s="26">
        <v>0</v>
      </c>
      <c r="D243" s="26">
        <v>166</v>
      </c>
      <c r="E243" s="26">
        <v>96</v>
      </c>
      <c r="F243" s="26">
        <v>5</v>
      </c>
      <c r="G243" s="26">
        <v>3</v>
      </c>
      <c r="H243" s="26">
        <v>103</v>
      </c>
      <c r="I243" s="26">
        <v>98</v>
      </c>
      <c r="J243" s="26">
        <v>47</v>
      </c>
      <c r="K243" s="26">
        <v>79</v>
      </c>
    </row>
    <row r="244" spans="1:11" ht="15" thickBot="1" x14ac:dyDescent="0.25">
      <c r="B244" s="37" t="s">
        <v>377</v>
      </c>
      <c r="C244" s="26">
        <v>0</v>
      </c>
      <c r="D244" s="26">
        <v>153</v>
      </c>
      <c r="E244" s="26">
        <v>104</v>
      </c>
      <c r="F244" s="26">
        <v>5</v>
      </c>
      <c r="G244" s="26">
        <v>2</v>
      </c>
      <c r="H244" s="26">
        <v>63</v>
      </c>
      <c r="I244" s="26">
        <v>95</v>
      </c>
      <c r="J244" s="26">
        <v>37</v>
      </c>
      <c r="K244" s="26">
        <v>112</v>
      </c>
    </row>
    <row r="245" spans="1:11" ht="15" thickBot="1" x14ac:dyDescent="0.25">
      <c r="B245" s="37" t="s">
        <v>378</v>
      </c>
      <c r="C245" s="26">
        <v>4</v>
      </c>
      <c r="D245" s="26">
        <v>2687</v>
      </c>
      <c r="E245" s="26">
        <v>1777</v>
      </c>
      <c r="F245" s="26">
        <v>121</v>
      </c>
      <c r="G245" s="26">
        <v>30</v>
      </c>
      <c r="H245" s="26">
        <v>1242</v>
      </c>
      <c r="I245" s="26">
        <v>1664</v>
      </c>
      <c r="J245" s="26">
        <v>583</v>
      </c>
      <c r="K245" s="26">
        <v>1561</v>
      </c>
    </row>
    <row r="246" spans="1:11" ht="15" thickBot="1" x14ac:dyDescent="0.25">
      <c r="B246" s="37" t="s">
        <v>379</v>
      </c>
      <c r="C246" s="26">
        <v>0</v>
      </c>
      <c r="D246" s="26">
        <v>187</v>
      </c>
      <c r="E246" s="26">
        <v>55</v>
      </c>
      <c r="F246" s="26">
        <v>12</v>
      </c>
      <c r="G246" s="26">
        <v>0</v>
      </c>
      <c r="H246" s="26">
        <v>44</v>
      </c>
      <c r="I246" s="26">
        <v>36</v>
      </c>
      <c r="J246" s="26">
        <v>56</v>
      </c>
      <c r="K246" s="26">
        <v>95</v>
      </c>
    </row>
    <row r="247" spans="1:11" ht="15" thickBot="1" x14ac:dyDescent="0.25">
      <c r="B247" s="37" t="s">
        <v>380</v>
      </c>
      <c r="C247" s="26">
        <v>0</v>
      </c>
      <c r="D247" s="26">
        <v>359</v>
      </c>
      <c r="E247" s="26">
        <v>200</v>
      </c>
      <c r="F247" s="26">
        <v>11</v>
      </c>
      <c r="G247" s="26">
        <v>5</v>
      </c>
      <c r="H247" s="26">
        <v>109</v>
      </c>
      <c r="I247" s="26">
        <v>144</v>
      </c>
      <c r="J247" s="26">
        <v>94</v>
      </c>
      <c r="K247" s="26">
        <v>240</v>
      </c>
    </row>
    <row r="248" spans="1:11" ht="15" thickBot="1" x14ac:dyDescent="0.25">
      <c r="B248" s="37" t="s">
        <v>381</v>
      </c>
      <c r="C248" s="26">
        <v>0</v>
      </c>
      <c r="D248" s="26">
        <v>206</v>
      </c>
      <c r="E248" s="26">
        <v>167</v>
      </c>
      <c r="F248" s="26">
        <v>6</v>
      </c>
      <c r="G248" s="26">
        <v>0</v>
      </c>
      <c r="H248" s="26">
        <v>68</v>
      </c>
      <c r="I248" s="26">
        <v>102</v>
      </c>
      <c r="J248" s="26">
        <v>61</v>
      </c>
      <c r="K248" s="26">
        <v>118</v>
      </c>
    </row>
    <row r="249" spans="1:11" ht="15" thickBot="1" x14ac:dyDescent="0.25">
      <c r="B249" s="37" t="s">
        <v>382</v>
      </c>
      <c r="C249" s="26">
        <v>0</v>
      </c>
      <c r="D249" s="26">
        <v>250</v>
      </c>
      <c r="E249" s="26">
        <v>150</v>
      </c>
      <c r="F249" s="26">
        <v>6</v>
      </c>
      <c r="G249" s="26">
        <v>7</v>
      </c>
      <c r="H249" s="26">
        <v>79</v>
      </c>
      <c r="I249" s="26">
        <v>126</v>
      </c>
      <c r="J249" s="26">
        <v>81</v>
      </c>
      <c r="K249" s="26">
        <v>151</v>
      </c>
    </row>
    <row r="250" spans="1:11" ht="15" thickBot="1" x14ac:dyDescent="0.25">
      <c r="B250" s="37" t="s">
        <v>383</v>
      </c>
      <c r="C250" s="26">
        <v>0</v>
      </c>
      <c r="D250" s="26">
        <v>94</v>
      </c>
      <c r="E250" s="26">
        <v>60</v>
      </c>
      <c r="F250" s="26">
        <v>9</v>
      </c>
      <c r="G250" s="26">
        <v>8</v>
      </c>
      <c r="H250" s="26">
        <v>23</v>
      </c>
      <c r="I250" s="26">
        <v>35</v>
      </c>
      <c r="J250" s="26">
        <v>20</v>
      </c>
      <c r="K250" s="26">
        <v>60</v>
      </c>
    </row>
    <row r="251" spans="1:11" ht="15" thickBot="1" x14ac:dyDescent="0.25">
      <c r="B251" s="37" t="s">
        <v>384</v>
      </c>
      <c r="C251" s="26">
        <v>0</v>
      </c>
      <c r="D251" s="26">
        <v>100</v>
      </c>
      <c r="E251" s="26">
        <v>59</v>
      </c>
      <c r="F251" s="26">
        <v>5</v>
      </c>
      <c r="G251" s="26">
        <v>0</v>
      </c>
      <c r="H251" s="26">
        <v>42</v>
      </c>
      <c r="I251" s="26">
        <v>38</v>
      </c>
      <c r="J251" s="26">
        <v>31</v>
      </c>
      <c r="K251" s="26">
        <v>53</v>
      </c>
    </row>
    <row r="252" spans="1:11" ht="15" thickBot="1" x14ac:dyDescent="0.25">
      <c r="B252" s="37" t="s">
        <v>385</v>
      </c>
      <c r="C252" s="26">
        <v>2</v>
      </c>
      <c r="D252" s="26">
        <v>265</v>
      </c>
      <c r="E252" s="26">
        <v>126</v>
      </c>
      <c r="F252" s="26">
        <v>8</v>
      </c>
      <c r="G252" s="26">
        <v>5</v>
      </c>
      <c r="H252" s="26">
        <v>83</v>
      </c>
      <c r="I252" s="26">
        <v>101</v>
      </c>
      <c r="J252" s="26">
        <v>60</v>
      </c>
      <c r="K252" s="26">
        <v>123</v>
      </c>
    </row>
    <row r="253" spans="1:11" ht="15" thickBot="1" x14ac:dyDescent="0.25">
      <c r="B253" s="37" t="s">
        <v>386</v>
      </c>
      <c r="C253" s="26">
        <v>0</v>
      </c>
      <c r="D253" s="26">
        <v>52</v>
      </c>
      <c r="E253" s="26">
        <v>22</v>
      </c>
      <c r="F253" s="26">
        <v>2</v>
      </c>
      <c r="G253" s="26">
        <v>0</v>
      </c>
      <c r="H253" s="26">
        <v>9</v>
      </c>
      <c r="I253" s="26">
        <v>18</v>
      </c>
      <c r="J253" s="26">
        <v>9</v>
      </c>
      <c r="K253" s="26">
        <v>16</v>
      </c>
    </row>
    <row r="254" spans="1:11" ht="15" thickBot="1" x14ac:dyDescent="0.25">
      <c r="B254" s="37" t="s">
        <v>387</v>
      </c>
      <c r="C254" s="26">
        <v>1</v>
      </c>
      <c r="D254" s="26">
        <v>199</v>
      </c>
      <c r="E254" s="26">
        <v>118</v>
      </c>
      <c r="F254" s="26">
        <v>8</v>
      </c>
      <c r="G254" s="26">
        <v>0</v>
      </c>
      <c r="H254" s="26">
        <v>93</v>
      </c>
      <c r="I254" s="26">
        <v>77</v>
      </c>
      <c r="J254" s="26">
        <v>50</v>
      </c>
      <c r="K254" s="26">
        <v>122</v>
      </c>
    </row>
    <row r="255" spans="1:11" ht="15" thickBot="1" x14ac:dyDescent="0.25">
      <c r="A255" s="52" t="s">
        <v>115</v>
      </c>
      <c r="B255" s="37" t="s">
        <v>388</v>
      </c>
      <c r="C255" s="26">
        <v>0</v>
      </c>
      <c r="D255" s="26">
        <v>61</v>
      </c>
      <c r="E255" s="26">
        <v>49</v>
      </c>
      <c r="F255" s="26">
        <v>4</v>
      </c>
      <c r="G255" s="26">
        <v>0</v>
      </c>
      <c r="H255" s="26">
        <v>33</v>
      </c>
      <c r="I255" s="26">
        <v>44</v>
      </c>
      <c r="J255" s="26">
        <v>18</v>
      </c>
      <c r="K255" s="26">
        <v>41</v>
      </c>
    </row>
    <row r="256" spans="1:11" ht="15" thickBot="1" x14ac:dyDescent="0.25">
      <c r="B256" s="37" t="s">
        <v>389</v>
      </c>
      <c r="C256" s="26">
        <v>0</v>
      </c>
      <c r="D256" s="26">
        <v>25</v>
      </c>
      <c r="E256" s="26">
        <v>12</v>
      </c>
      <c r="F256" s="26">
        <v>7</v>
      </c>
      <c r="G256" s="26">
        <v>0</v>
      </c>
      <c r="H256" s="26">
        <v>19</v>
      </c>
      <c r="I256" s="26">
        <v>9</v>
      </c>
      <c r="J256" s="26">
        <v>1</v>
      </c>
      <c r="K256" s="26">
        <v>9</v>
      </c>
    </row>
    <row r="257" spans="1:11" ht="15" thickBot="1" x14ac:dyDescent="0.25">
      <c r="B257" s="37" t="s">
        <v>390</v>
      </c>
      <c r="C257" s="26">
        <v>0</v>
      </c>
      <c r="D257" s="26">
        <v>48</v>
      </c>
      <c r="E257" s="26">
        <v>61</v>
      </c>
      <c r="F257" s="26">
        <v>1</v>
      </c>
      <c r="G257" s="26">
        <v>4</v>
      </c>
      <c r="H257" s="26">
        <v>24</v>
      </c>
      <c r="I257" s="26">
        <v>21</v>
      </c>
      <c r="J257" s="26">
        <v>16</v>
      </c>
      <c r="K257" s="26">
        <v>36</v>
      </c>
    </row>
    <row r="258" spans="1:11" ht="15" thickBot="1" x14ac:dyDescent="0.25">
      <c r="B258" s="37" t="s">
        <v>391</v>
      </c>
      <c r="C258" s="26">
        <v>1</v>
      </c>
      <c r="D258" s="26">
        <v>92</v>
      </c>
      <c r="E258" s="26">
        <v>41</v>
      </c>
      <c r="F258" s="26">
        <v>3</v>
      </c>
      <c r="G258" s="26">
        <v>3</v>
      </c>
      <c r="H258" s="26">
        <v>45</v>
      </c>
      <c r="I258" s="26">
        <v>44</v>
      </c>
      <c r="J258" s="26">
        <v>16</v>
      </c>
      <c r="K258" s="26">
        <v>27</v>
      </c>
    </row>
    <row r="259" spans="1:11" ht="15" thickBot="1" x14ac:dyDescent="0.25">
      <c r="B259" s="37" t="s">
        <v>392</v>
      </c>
      <c r="C259" s="26">
        <v>0</v>
      </c>
      <c r="D259" s="26">
        <v>151</v>
      </c>
      <c r="E259" s="26">
        <v>106</v>
      </c>
      <c r="F259" s="26">
        <v>2</v>
      </c>
      <c r="G259" s="26">
        <v>1</v>
      </c>
      <c r="H259" s="26">
        <v>125</v>
      </c>
      <c r="I259" s="26">
        <v>88</v>
      </c>
      <c r="J259" s="26">
        <v>47</v>
      </c>
      <c r="K259" s="26">
        <v>65</v>
      </c>
    </row>
    <row r="260" spans="1:11" ht="15" thickBot="1" x14ac:dyDescent="0.25">
      <c r="B260" s="37" t="s">
        <v>393</v>
      </c>
      <c r="C260" s="26">
        <v>1</v>
      </c>
      <c r="D260" s="26">
        <v>866</v>
      </c>
      <c r="E260" s="26">
        <v>477</v>
      </c>
      <c r="F260" s="26">
        <v>42</v>
      </c>
      <c r="G260" s="26">
        <v>9</v>
      </c>
      <c r="H260" s="26">
        <v>544</v>
      </c>
      <c r="I260" s="26">
        <v>409</v>
      </c>
      <c r="J260" s="26">
        <v>256</v>
      </c>
      <c r="K260" s="26">
        <v>544</v>
      </c>
    </row>
    <row r="261" spans="1:11" ht="15" thickBot="1" x14ac:dyDescent="0.25">
      <c r="B261" s="37" t="s">
        <v>394</v>
      </c>
      <c r="C261" s="26">
        <v>0</v>
      </c>
      <c r="D261" s="26">
        <v>168</v>
      </c>
      <c r="E261" s="26">
        <v>115</v>
      </c>
      <c r="F261" s="26">
        <v>7</v>
      </c>
      <c r="G261" s="26">
        <v>0</v>
      </c>
      <c r="H261" s="26">
        <v>93</v>
      </c>
      <c r="I261" s="26">
        <v>99</v>
      </c>
      <c r="J261" s="26">
        <v>37</v>
      </c>
      <c r="K261" s="26">
        <v>101</v>
      </c>
    </row>
    <row r="262" spans="1:11" ht="15" thickBot="1" x14ac:dyDescent="0.25">
      <c r="B262" s="37" t="s">
        <v>395</v>
      </c>
      <c r="C262" s="26">
        <v>0</v>
      </c>
      <c r="D262" s="26">
        <v>55</v>
      </c>
      <c r="E262" s="26">
        <v>28</v>
      </c>
      <c r="F262" s="26">
        <v>0</v>
      </c>
      <c r="G262" s="26">
        <v>0</v>
      </c>
      <c r="H262" s="26">
        <v>31</v>
      </c>
      <c r="I262" s="26">
        <v>26</v>
      </c>
      <c r="J262" s="26">
        <v>9</v>
      </c>
      <c r="K262" s="26">
        <v>15</v>
      </c>
    </row>
    <row r="263" spans="1:11" ht="15" thickBot="1" x14ac:dyDescent="0.25">
      <c r="B263" s="37" t="s">
        <v>396</v>
      </c>
      <c r="C263" s="26">
        <v>0</v>
      </c>
      <c r="D263" s="26">
        <v>170</v>
      </c>
      <c r="E263" s="26">
        <v>82</v>
      </c>
      <c r="F263" s="26">
        <v>11</v>
      </c>
      <c r="G263" s="26">
        <v>1</v>
      </c>
      <c r="H263" s="26">
        <v>78</v>
      </c>
      <c r="I263" s="26">
        <v>66</v>
      </c>
      <c r="J263" s="26">
        <v>38</v>
      </c>
      <c r="K263" s="26">
        <v>109</v>
      </c>
    </row>
    <row r="264" spans="1:11" ht="15" thickBot="1" x14ac:dyDescent="0.25">
      <c r="B264" s="37" t="s">
        <v>397</v>
      </c>
      <c r="C264" s="26">
        <v>0</v>
      </c>
      <c r="D264" s="26">
        <v>34</v>
      </c>
      <c r="E264" s="26">
        <v>22</v>
      </c>
      <c r="F264" s="26">
        <v>1</v>
      </c>
      <c r="G264" s="26">
        <v>1</v>
      </c>
      <c r="H264" s="26">
        <v>23</v>
      </c>
      <c r="I264" s="26">
        <v>18</v>
      </c>
      <c r="J264" s="26">
        <v>6</v>
      </c>
      <c r="K264" s="26">
        <v>13</v>
      </c>
    </row>
    <row r="265" spans="1:11" ht="15" thickBot="1" x14ac:dyDescent="0.25">
      <c r="B265" s="37" t="s">
        <v>398</v>
      </c>
      <c r="C265" s="26">
        <v>0</v>
      </c>
      <c r="D265" s="26">
        <v>134</v>
      </c>
      <c r="E265" s="26">
        <v>67</v>
      </c>
      <c r="F265" s="26">
        <v>1</v>
      </c>
      <c r="G265" s="26">
        <v>1</v>
      </c>
      <c r="H265" s="26">
        <v>94</v>
      </c>
      <c r="I265" s="26">
        <v>55</v>
      </c>
      <c r="J265" s="26">
        <v>39</v>
      </c>
      <c r="K265" s="26">
        <v>86</v>
      </c>
    </row>
    <row r="266" spans="1:11" ht="15" thickBot="1" x14ac:dyDescent="0.25">
      <c r="A266" s="52" t="s">
        <v>116</v>
      </c>
      <c r="B266" s="37" t="s">
        <v>399</v>
      </c>
      <c r="C266" s="26">
        <v>0</v>
      </c>
      <c r="D266" s="26">
        <v>60</v>
      </c>
      <c r="E266" s="26">
        <v>55</v>
      </c>
      <c r="F266" s="26">
        <v>4</v>
      </c>
      <c r="G266" s="26">
        <v>1</v>
      </c>
      <c r="H266" s="26">
        <v>28</v>
      </c>
      <c r="I266" s="26">
        <v>38</v>
      </c>
      <c r="J266" s="26">
        <v>9</v>
      </c>
      <c r="K266" s="26">
        <v>26</v>
      </c>
    </row>
    <row r="267" spans="1:11" ht="15" thickBot="1" x14ac:dyDescent="0.25">
      <c r="B267" s="37" t="s">
        <v>400</v>
      </c>
      <c r="C267" s="26">
        <v>0</v>
      </c>
      <c r="D267" s="26">
        <v>352</v>
      </c>
      <c r="E267" s="26">
        <v>158</v>
      </c>
      <c r="F267" s="26">
        <v>10</v>
      </c>
      <c r="G267" s="26">
        <v>3</v>
      </c>
      <c r="H267" s="26">
        <v>182</v>
      </c>
      <c r="I267" s="26">
        <v>146</v>
      </c>
      <c r="J267" s="26">
        <v>101</v>
      </c>
      <c r="K267" s="26">
        <v>159</v>
      </c>
    </row>
    <row r="268" spans="1:11" ht="15" thickBot="1" x14ac:dyDescent="0.25">
      <c r="B268" s="37" t="s">
        <v>401</v>
      </c>
      <c r="C268" s="26">
        <v>1</v>
      </c>
      <c r="D268" s="26">
        <v>103</v>
      </c>
      <c r="E268" s="26">
        <v>75</v>
      </c>
      <c r="F268" s="26">
        <v>2</v>
      </c>
      <c r="G268" s="26">
        <v>5</v>
      </c>
      <c r="H268" s="26">
        <v>36</v>
      </c>
      <c r="I268" s="26">
        <v>33</v>
      </c>
      <c r="J268" s="26">
        <v>29</v>
      </c>
      <c r="K268" s="26">
        <v>46</v>
      </c>
    </row>
    <row r="269" spans="1:11" ht="15" thickBot="1" x14ac:dyDescent="0.25">
      <c r="B269" s="37" t="s">
        <v>402</v>
      </c>
      <c r="C269" s="26">
        <v>0</v>
      </c>
      <c r="D269" s="26">
        <v>23</v>
      </c>
      <c r="E269" s="26">
        <v>30</v>
      </c>
      <c r="F269" s="26">
        <v>1</v>
      </c>
      <c r="G269" s="26">
        <v>0</v>
      </c>
      <c r="H269" s="26">
        <v>10</v>
      </c>
      <c r="I269" s="26">
        <v>19</v>
      </c>
      <c r="J269" s="26">
        <v>7</v>
      </c>
      <c r="K269" s="26">
        <v>9</v>
      </c>
    </row>
    <row r="270" spans="1:11" ht="15" thickBot="1" x14ac:dyDescent="0.25">
      <c r="B270" s="37" t="s">
        <v>403</v>
      </c>
      <c r="C270" s="26">
        <v>0</v>
      </c>
      <c r="D270" s="26">
        <v>142</v>
      </c>
      <c r="E270" s="26">
        <v>81</v>
      </c>
      <c r="F270" s="26">
        <v>0</v>
      </c>
      <c r="G270" s="26">
        <v>8</v>
      </c>
      <c r="H270" s="26">
        <v>66</v>
      </c>
      <c r="I270" s="26">
        <v>81</v>
      </c>
      <c r="J270" s="26">
        <v>28</v>
      </c>
      <c r="K270" s="26">
        <v>51</v>
      </c>
    </row>
    <row r="271" spans="1:11" ht="15" thickBot="1" x14ac:dyDescent="0.25">
      <c r="B271" s="37" t="s">
        <v>404</v>
      </c>
      <c r="C271" s="26">
        <v>0</v>
      </c>
      <c r="D271" s="26">
        <v>186</v>
      </c>
      <c r="E271" s="26">
        <v>104</v>
      </c>
      <c r="F271" s="26">
        <v>6</v>
      </c>
      <c r="G271" s="26">
        <v>2</v>
      </c>
      <c r="H271" s="26">
        <v>75</v>
      </c>
      <c r="I271" s="26">
        <v>118</v>
      </c>
      <c r="J271" s="26">
        <v>49</v>
      </c>
      <c r="K271" s="26">
        <v>92</v>
      </c>
    </row>
    <row r="272" spans="1:11" ht="15" thickBot="1" x14ac:dyDescent="0.25">
      <c r="B272" s="37" t="s">
        <v>405</v>
      </c>
      <c r="C272" s="26">
        <v>0</v>
      </c>
      <c r="D272" s="26">
        <v>30</v>
      </c>
      <c r="E272" s="26">
        <v>25</v>
      </c>
      <c r="F272" s="26">
        <v>2</v>
      </c>
      <c r="G272" s="26">
        <v>0</v>
      </c>
      <c r="H272" s="26">
        <v>15</v>
      </c>
      <c r="I272" s="26">
        <v>27</v>
      </c>
      <c r="J272" s="26">
        <v>9</v>
      </c>
      <c r="K272" s="26">
        <v>19</v>
      </c>
    </row>
    <row r="273" spans="1:11" ht="15" thickBot="1" x14ac:dyDescent="0.25">
      <c r="B273" s="37" t="s">
        <v>406</v>
      </c>
      <c r="C273" s="26">
        <v>1</v>
      </c>
      <c r="D273" s="26">
        <v>629</v>
      </c>
      <c r="E273" s="26">
        <v>377</v>
      </c>
      <c r="F273" s="26">
        <v>26</v>
      </c>
      <c r="G273" s="26">
        <v>18</v>
      </c>
      <c r="H273" s="26">
        <v>302</v>
      </c>
      <c r="I273" s="26">
        <v>363</v>
      </c>
      <c r="J273" s="26">
        <v>156</v>
      </c>
      <c r="K273" s="26">
        <v>340</v>
      </c>
    </row>
    <row r="274" spans="1:11" ht="15" thickBot="1" x14ac:dyDescent="0.25">
      <c r="B274" s="37" t="s">
        <v>407</v>
      </c>
      <c r="C274" s="26">
        <v>0</v>
      </c>
      <c r="D274" s="26">
        <v>157</v>
      </c>
      <c r="E274" s="26">
        <v>82</v>
      </c>
      <c r="F274" s="26">
        <v>4</v>
      </c>
      <c r="G274" s="26">
        <v>3</v>
      </c>
      <c r="H274" s="26">
        <v>49</v>
      </c>
      <c r="I274" s="26">
        <v>70</v>
      </c>
      <c r="J274" s="26">
        <v>40</v>
      </c>
      <c r="K274" s="26">
        <v>47</v>
      </c>
    </row>
    <row r="275" spans="1:11" ht="15" thickBot="1" x14ac:dyDescent="0.25">
      <c r="B275" s="37" t="s">
        <v>408</v>
      </c>
      <c r="C275" s="26">
        <v>0</v>
      </c>
      <c r="D275" s="26">
        <v>73</v>
      </c>
      <c r="E275" s="26">
        <v>47</v>
      </c>
      <c r="F275" s="26">
        <v>4</v>
      </c>
      <c r="G275" s="26">
        <v>3</v>
      </c>
      <c r="H275" s="26">
        <v>49</v>
      </c>
      <c r="I275" s="26">
        <v>71</v>
      </c>
      <c r="J275" s="26">
        <v>22</v>
      </c>
      <c r="K275" s="26">
        <v>35</v>
      </c>
    </row>
    <row r="276" spans="1:11" ht="15" thickBot="1" x14ac:dyDescent="0.25">
      <c r="B276" s="37" t="s">
        <v>409</v>
      </c>
      <c r="C276" s="26">
        <v>0</v>
      </c>
      <c r="D276" s="26">
        <v>50</v>
      </c>
      <c r="E276" s="26">
        <v>17</v>
      </c>
      <c r="F276" s="26">
        <v>3</v>
      </c>
      <c r="G276" s="26">
        <v>1</v>
      </c>
      <c r="H276" s="26">
        <v>26</v>
      </c>
      <c r="I276" s="26">
        <v>17</v>
      </c>
      <c r="J276" s="26">
        <v>9</v>
      </c>
      <c r="K276" s="26">
        <v>22</v>
      </c>
    </row>
    <row r="277" spans="1:11" ht="15" thickBot="1" x14ac:dyDescent="0.25">
      <c r="A277" s="52" t="s">
        <v>117</v>
      </c>
      <c r="B277" s="37" t="s">
        <v>410</v>
      </c>
      <c r="C277" s="26">
        <v>0</v>
      </c>
      <c r="D277" s="26">
        <v>120</v>
      </c>
      <c r="E277" s="26">
        <v>23</v>
      </c>
      <c r="F277" s="26">
        <v>2</v>
      </c>
      <c r="G277" s="26">
        <v>1</v>
      </c>
      <c r="H277" s="26">
        <v>38</v>
      </c>
      <c r="I277" s="26">
        <v>23</v>
      </c>
      <c r="J277" s="26">
        <v>20</v>
      </c>
      <c r="K277" s="26">
        <v>14</v>
      </c>
    </row>
    <row r="278" spans="1:11" ht="15" thickBot="1" x14ac:dyDescent="0.25">
      <c r="B278" s="37" t="s">
        <v>411</v>
      </c>
      <c r="C278" s="26">
        <v>0</v>
      </c>
      <c r="D278" s="26">
        <v>57</v>
      </c>
      <c r="E278" s="26">
        <v>24</v>
      </c>
      <c r="F278" s="26">
        <v>0</v>
      </c>
      <c r="G278" s="26">
        <v>1</v>
      </c>
      <c r="H278" s="26">
        <v>31</v>
      </c>
      <c r="I278" s="26">
        <v>25</v>
      </c>
      <c r="J278" s="26">
        <v>13</v>
      </c>
      <c r="K278" s="26">
        <v>16</v>
      </c>
    </row>
    <row r="279" spans="1:11" ht="15" thickBot="1" x14ac:dyDescent="0.25">
      <c r="B279" s="37" t="s">
        <v>412</v>
      </c>
      <c r="C279" s="26">
        <v>1</v>
      </c>
      <c r="D279" s="26">
        <v>437</v>
      </c>
      <c r="E279" s="26">
        <v>167</v>
      </c>
      <c r="F279" s="26">
        <v>30</v>
      </c>
      <c r="G279" s="26">
        <v>13</v>
      </c>
      <c r="H279" s="26">
        <v>246</v>
      </c>
      <c r="I279" s="26">
        <v>245</v>
      </c>
      <c r="J279" s="26">
        <v>128</v>
      </c>
      <c r="K279" s="26">
        <v>123</v>
      </c>
    </row>
    <row r="280" spans="1:11" ht="15" thickBot="1" x14ac:dyDescent="0.25">
      <c r="B280" s="37" t="s">
        <v>413</v>
      </c>
      <c r="C280" s="26">
        <v>0</v>
      </c>
      <c r="D280" s="26">
        <v>58</v>
      </c>
      <c r="E280" s="26">
        <v>21</v>
      </c>
      <c r="F280" s="26">
        <v>2</v>
      </c>
      <c r="G280" s="26">
        <v>0</v>
      </c>
      <c r="H280" s="26">
        <v>21</v>
      </c>
      <c r="I280" s="26">
        <v>18</v>
      </c>
      <c r="J280" s="26">
        <v>12</v>
      </c>
      <c r="K280" s="26">
        <v>14</v>
      </c>
    </row>
    <row r="281" spans="1:11" ht="15" thickBot="1" x14ac:dyDescent="0.25">
      <c r="B281" s="37" t="s">
        <v>414</v>
      </c>
      <c r="C281" s="26">
        <v>0</v>
      </c>
      <c r="D281" s="26">
        <v>123</v>
      </c>
      <c r="E281" s="26">
        <v>52</v>
      </c>
      <c r="F281" s="26">
        <v>10</v>
      </c>
      <c r="G281" s="26">
        <v>3</v>
      </c>
      <c r="H281" s="26">
        <v>75</v>
      </c>
      <c r="I281" s="26">
        <v>54</v>
      </c>
      <c r="J281" s="26">
        <v>28</v>
      </c>
      <c r="K281" s="26">
        <v>23</v>
      </c>
    </row>
    <row r="282" spans="1:11" ht="15" thickBot="1" x14ac:dyDescent="0.25">
      <c r="A282" s="52" t="s">
        <v>118</v>
      </c>
      <c r="B282" s="37" t="s">
        <v>415</v>
      </c>
      <c r="C282" s="26">
        <v>0</v>
      </c>
      <c r="D282" s="26">
        <v>7</v>
      </c>
      <c r="E282" s="26">
        <v>3</v>
      </c>
      <c r="F282" s="26">
        <v>0</v>
      </c>
      <c r="G282" s="26">
        <v>0</v>
      </c>
      <c r="H282" s="26">
        <v>3</v>
      </c>
      <c r="I282" s="26">
        <v>0</v>
      </c>
      <c r="J282" s="26">
        <v>1</v>
      </c>
      <c r="K282" s="26">
        <v>1</v>
      </c>
    </row>
    <row r="283" spans="1:11" ht="15" thickBot="1" x14ac:dyDescent="0.25">
      <c r="B283" s="37" t="s">
        <v>416</v>
      </c>
      <c r="C283" s="26">
        <v>0</v>
      </c>
      <c r="D283" s="26">
        <v>5</v>
      </c>
      <c r="E283" s="26">
        <v>3</v>
      </c>
      <c r="F283" s="26">
        <v>0</v>
      </c>
      <c r="G283" s="26">
        <v>0</v>
      </c>
      <c r="H283" s="26">
        <v>2</v>
      </c>
      <c r="I283" s="26">
        <v>7</v>
      </c>
      <c r="J283" s="26">
        <v>1</v>
      </c>
      <c r="K283" s="26">
        <v>1</v>
      </c>
    </row>
    <row r="284" spans="1:11" ht="15" thickBot="1" x14ac:dyDescent="0.25">
      <c r="B284" s="37" t="s">
        <v>417</v>
      </c>
      <c r="C284" s="26">
        <v>0</v>
      </c>
      <c r="D284" s="26">
        <v>13</v>
      </c>
      <c r="E284" s="26">
        <v>1</v>
      </c>
      <c r="F284" s="26">
        <v>0</v>
      </c>
      <c r="G284" s="26">
        <v>0</v>
      </c>
      <c r="H284" s="26">
        <v>1</v>
      </c>
      <c r="I284" s="26">
        <v>4</v>
      </c>
      <c r="J284" s="26">
        <v>0</v>
      </c>
      <c r="K284" s="26">
        <v>2</v>
      </c>
    </row>
    <row r="285" spans="1:11" ht="15" thickBot="1" x14ac:dyDescent="0.25">
      <c r="B285" s="37" t="s">
        <v>418</v>
      </c>
      <c r="C285" s="26">
        <v>0</v>
      </c>
      <c r="D285" s="26">
        <v>13</v>
      </c>
      <c r="E285" s="26">
        <v>16</v>
      </c>
      <c r="F285" s="26">
        <v>0</v>
      </c>
      <c r="G285" s="26">
        <v>2</v>
      </c>
      <c r="H285" s="26">
        <v>11</v>
      </c>
      <c r="I285" s="26">
        <v>6</v>
      </c>
      <c r="J285" s="26">
        <v>7</v>
      </c>
      <c r="K285" s="26">
        <v>10</v>
      </c>
    </row>
    <row r="286" spans="1:11" ht="15" thickBot="1" x14ac:dyDescent="0.25">
      <c r="B286" s="37" t="s">
        <v>419</v>
      </c>
      <c r="C286" s="26">
        <v>0</v>
      </c>
      <c r="D286" s="26">
        <v>20</v>
      </c>
      <c r="E286" s="26">
        <v>13</v>
      </c>
      <c r="F286" s="26">
        <v>3</v>
      </c>
      <c r="G286" s="26">
        <v>5</v>
      </c>
      <c r="H286" s="26">
        <v>9</v>
      </c>
      <c r="I286" s="26">
        <v>11</v>
      </c>
      <c r="J286" s="26">
        <v>8</v>
      </c>
      <c r="K286" s="26">
        <v>6</v>
      </c>
    </row>
    <row r="287" spans="1:11" ht="15" thickBot="1" x14ac:dyDescent="0.25">
      <c r="B287" s="37" t="s">
        <v>420</v>
      </c>
      <c r="C287" s="26">
        <v>0</v>
      </c>
      <c r="D287" s="26">
        <v>195</v>
      </c>
      <c r="E287" s="26">
        <v>111</v>
      </c>
      <c r="F287" s="26">
        <v>8</v>
      </c>
      <c r="G287" s="26">
        <v>1</v>
      </c>
      <c r="H287" s="26">
        <v>67</v>
      </c>
      <c r="I287" s="26">
        <v>67</v>
      </c>
      <c r="J287" s="26">
        <v>31</v>
      </c>
      <c r="K287" s="26">
        <v>80</v>
      </c>
    </row>
    <row r="288" spans="1:11" ht="15" thickBot="1" x14ac:dyDescent="0.25">
      <c r="B288" s="37" t="s">
        <v>421</v>
      </c>
      <c r="C288" s="26">
        <v>0</v>
      </c>
      <c r="D288" s="26">
        <v>8</v>
      </c>
      <c r="E288" s="26">
        <v>4</v>
      </c>
      <c r="F288" s="26">
        <v>0</v>
      </c>
      <c r="G288" s="26">
        <v>0</v>
      </c>
      <c r="H288" s="26">
        <v>2</v>
      </c>
      <c r="I288" s="26">
        <v>13</v>
      </c>
      <c r="J288" s="26">
        <v>3</v>
      </c>
      <c r="K288" s="26">
        <v>8</v>
      </c>
    </row>
    <row r="289" spans="1:11" ht="15" thickBot="1" x14ac:dyDescent="0.25">
      <c r="B289" s="37" t="s">
        <v>422</v>
      </c>
      <c r="C289" s="26">
        <v>0</v>
      </c>
      <c r="D289" s="26">
        <v>13</v>
      </c>
      <c r="E289" s="26">
        <v>13</v>
      </c>
      <c r="F289" s="26">
        <v>1</v>
      </c>
      <c r="G289" s="26">
        <v>0</v>
      </c>
      <c r="H289" s="26">
        <v>6</v>
      </c>
      <c r="I289" s="26">
        <v>13</v>
      </c>
      <c r="J289" s="26">
        <v>0</v>
      </c>
      <c r="K289" s="26">
        <v>10</v>
      </c>
    </row>
    <row r="290" spans="1:11" ht="15" thickBot="1" x14ac:dyDescent="0.25">
      <c r="B290" s="37" t="s">
        <v>423</v>
      </c>
      <c r="C290" s="26">
        <v>0</v>
      </c>
      <c r="D290" s="26">
        <v>18</v>
      </c>
      <c r="E290" s="26">
        <v>13</v>
      </c>
      <c r="F290" s="26">
        <v>1</v>
      </c>
      <c r="G290" s="26">
        <v>0</v>
      </c>
      <c r="H290" s="26">
        <v>4</v>
      </c>
      <c r="I290" s="26">
        <v>6</v>
      </c>
      <c r="J290" s="26">
        <v>0</v>
      </c>
      <c r="K290" s="26">
        <v>7</v>
      </c>
    </row>
    <row r="291" spans="1:11" ht="15" thickBot="1" x14ac:dyDescent="0.25">
      <c r="A291" s="52" t="s">
        <v>119</v>
      </c>
      <c r="B291" s="37" t="s">
        <v>424</v>
      </c>
      <c r="C291" s="26">
        <v>1</v>
      </c>
      <c r="D291" s="26">
        <v>145</v>
      </c>
      <c r="E291" s="26">
        <v>67</v>
      </c>
      <c r="F291" s="26">
        <v>6</v>
      </c>
      <c r="G291" s="26">
        <v>1</v>
      </c>
      <c r="H291" s="26">
        <v>49</v>
      </c>
      <c r="I291" s="26">
        <v>44</v>
      </c>
      <c r="J291" s="26">
        <v>52</v>
      </c>
      <c r="K291" s="26">
        <v>75</v>
      </c>
    </row>
    <row r="292" spans="1:11" ht="15" thickBot="1" x14ac:dyDescent="0.25">
      <c r="B292" s="37" t="s">
        <v>425</v>
      </c>
      <c r="C292" s="26">
        <v>0</v>
      </c>
      <c r="D292" s="26">
        <v>17</v>
      </c>
      <c r="E292" s="26">
        <v>23</v>
      </c>
      <c r="F292" s="26">
        <v>0</v>
      </c>
      <c r="G292" s="26">
        <v>0</v>
      </c>
      <c r="H292" s="26">
        <v>11</v>
      </c>
      <c r="I292" s="26">
        <v>18</v>
      </c>
      <c r="J292" s="26">
        <v>7</v>
      </c>
      <c r="K292" s="26">
        <v>15</v>
      </c>
    </row>
    <row r="293" spans="1:11" ht="15" thickBot="1" x14ac:dyDescent="0.25">
      <c r="B293" s="37" t="s">
        <v>426</v>
      </c>
      <c r="C293" s="26">
        <v>0</v>
      </c>
      <c r="D293" s="26">
        <v>16</v>
      </c>
      <c r="E293" s="26">
        <v>4</v>
      </c>
      <c r="F293" s="26">
        <v>1</v>
      </c>
      <c r="G293" s="26">
        <v>1</v>
      </c>
      <c r="H293" s="26">
        <v>0</v>
      </c>
      <c r="I293" s="26">
        <v>3</v>
      </c>
      <c r="J293" s="26">
        <v>3</v>
      </c>
      <c r="K293" s="26">
        <v>7</v>
      </c>
    </row>
    <row r="294" spans="1:11" ht="15" thickBot="1" x14ac:dyDescent="0.25">
      <c r="B294" s="37" t="s">
        <v>427</v>
      </c>
      <c r="C294" s="26">
        <v>0</v>
      </c>
      <c r="D294" s="26">
        <v>16</v>
      </c>
      <c r="E294" s="26">
        <v>9</v>
      </c>
      <c r="F294" s="26">
        <v>0</v>
      </c>
      <c r="G294" s="26">
        <v>0</v>
      </c>
      <c r="H294" s="26">
        <v>4</v>
      </c>
      <c r="I294" s="26">
        <v>7</v>
      </c>
      <c r="J294" s="26">
        <v>2</v>
      </c>
      <c r="K294" s="26">
        <v>9</v>
      </c>
    </row>
    <row r="295" spans="1:11" ht="15" thickBot="1" x14ac:dyDescent="0.25">
      <c r="B295" s="37" t="s">
        <v>428</v>
      </c>
      <c r="C295" s="26">
        <v>0</v>
      </c>
      <c r="D295" s="26">
        <v>359</v>
      </c>
      <c r="E295" s="26">
        <v>114</v>
      </c>
      <c r="F295" s="26">
        <v>8</v>
      </c>
      <c r="G295" s="26">
        <v>1</v>
      </c>
      <c r="H295" s="26">
        <v>136</v>
      </c>
      <c r="I295" s="26">
        <v>97</v>
      </c>
      <c r="J295" s="26">
        <v>110</v>
      </c>
      <c r="K295" s="26">
        <v>159</v>
      </c>
    </row>
    <row r="296" spans="1:11" ht="15" thickBot="1" x14ac:dyDescent="0.25">
      <c r="B296" s="37" t="s">
        <v>429</v>
      </c>
      <c r="C296" s="26">
        <v>0</v>
      </c>
      <c r="D296" s="26">
        <v>17</v>
      </c>
      <c r="E296" s="26">
        <v>9</v>
      </c>
      <c r="F296" s="26">
        <v>1</v>
      </c>
      <c r="G296" s="26">
        <v>2</v>
      </c>
      <c r="H296" s="26">
        <v>6</v>
      </c>
      <c r="I296" s="26">
        <v>4</v>
      </c>
      <c r="J296" s="26">
        <v>2</v>
      </c>
      <c r="K296" s="26">
        <v>4</v>
      </c>
    </row>
    <row r="297" spans="1:11" ht="15" thickBot="1" x14ac:dyDescent="0.25">
      <c r="B297" s="37" t="s">
        <v>430</v>
      </c>
      <c r="C297" s="26">
        <v>0</v>
      </c>
      <c r="D297" s="26">
        <v>62</v>
      </c>
      <c r="E297" s="26">
        <v>23</v>
      </c>
      <c r="F297" s="26">
        <v>7</v>
      </c>
      <c r="G297" s="26">
        <v>0</v>
      </c>
      <c r="H297" s="26">
        <v>23</v>
      </c>
      <c r="I297" s="26">
        <v>14</v>
      </c>
      <c r="J297" s="26">
        <v>13</v>
      </c>
      <c r="K297" s="26">
        <v>23</v>
      </c>
    </row>
    <row r="298" spans="1:11" ht="15" thickBot="1" x14ac:dyDescent="0.25">
      <c r="B298" s="37" t="s">
        <v>431</v>
      </c>
      <c r="C298" s="26">
        <v>0</v>
      </c>
      <c r="D298" s="26">
        <v>34</v>
      </c>
      <c r="E298" s="26">
        <v>13</v>
      </c>
      <c r="F298" s="26">
        <v>2</v>
      </c>
      <c r="G298" s="26">
        <v>1</v>
      </c>
      <c r="H298" s="26">
        <v>9</v>
      </c>
      <c r="I298" s="26">
        <v>17</v>
      </c>
      <c r="J298" s="26">
        <v>13</v>
      </c>
      <c r="K298" s="26">
        <v>19</v>
      </c>
    </row>
    <row r="299" spans="1:11" ht="15" thickBot="1" x14ac:dyDescent="0.25">
      <c r="B299" s="37" t="s">
        <v>432</v>
      </c>
      <c r="C299" s="26">
        <v>0</v>
      </c>
      <c r="D299" s="26">
        <v>18</v>
      </c>
      <c r="E299" s="26">
        <v>12</v>
      </c>
      <c r="F299" s="26">
        <v>3</v>
      </c>
      <c r="G299" s="26">
        <v>0</v>
      </c>
      <c r="H299" s="26">
        <v>6</v>
      </c>
      <c r="I299" s="26">
        <v>10</v>
      </c>
      <c r="J299" s="26">
        <v>8</v>
      </c>
      <c r="K299" s="26">
        <v>7</v>
      </c>
    </row>
    <row r="300" spans="1:11" ht="15" thickBot="1" x14ac:dyDescent="0.25">
      <c r="B300" s="37" t="s">
        <v>433</v>
      </c>
      <c r="C300" s="26">
        <v>0</v>
      </c>
      <c r="D300" s="26">
        <v>12</v>
      </c>
      <c r="E300" s="26">
        <v>6</v>
      </c>
      <c r="F300" s="26">
        <v>2</v>
      </c>
      <c r="G300" s="26">
        <v>0</v>
      </c>
      <c r="H300" s="26">
        <v>7</v>
      </c>
      <c r="I300" s="26">
        <v>5</v>
      </c>
      <c r="J300" s="26">
        <v>5</v>
      </c>
      <c r="K300" s="26">
        <v>11</v>
      </c>
    </row>
    <row r="301" spans="1:11" ht="15" thickBot="1" x14ac:dyDescent="0.25">
      <c r="B301" s="37" t="s">
        <v>434</v>
      </c>
      <c r="C301" s="26">
        <v>0</v>
      </c>
      <c r="D301" s="26">
        <v>58</v>
      </c>
      <c r="E301" s="26">
        <v>24</v>
      </c>
      <c r="F301" s="26">
        <v>6</v>
      </c>
      <c r="G301" s="26">
        <v>2</v>
      </c>
      <c r="H301" s="26">
        <v>18</v>
      </c>
      <c r="I301" s="26">
        <v>20</v>
      </c>
      <c r="J301" s="26">
        <v>16</v>
      </c>
      <c r="K301" s="26">
        <v>32</v>
      </c>
    </row>
    <row r="302" spans="1:11" ht="15" thickBot="1" x14ac:dyDescent="0.25">
      <c r="B302" s="37" t="s">
        <v>435</v>
      </c>
      <c r="C302" s="26">
        <v>0</v>
      </c>
      <c r="D302" s="26">
        <v>252</v>
      </c>
      <c r="E302" s="26">
        <v>142</v>
      </c>
      <c r="F302" s="26">
        <v>13</v>
      </c>
      <c r="G302" s="26">
        <v>3</v>
      </c>
      <c r="H302" s="26">
        <v>102</v>
      </c>
      <c r="I302" s="26">
        <v>82</v>
      </c>
      <c r="J302" s="26">
        <v>78</v>
      </c>
      <c r="K302" s="26">
        <v>157</v>
      </c>
    </row>
    <row r="303" spans="1:11" ht="15" thickBot="1" x14ac:dyDescent="0.25">
      <c r="B303" s="37" t="s">
        <v>436</v>
      </c>
      <c r="C303" s="26">
        <v>1</v>
      </c>
      <c r="D303" s="26">
        <v>11</v>
      </c>
      <c r="E303" s="26">
        <v>4</v>
      </c>
      <c r="F303" s="26">
        <v>0</v>
      </c>
      <c r="G303" s="26">
        <v>0</v>
      </c>
      <c r="H303" s="26">
        <v>8</v>
      </c>
      <c r="I303" s="26">
        <v>11</v>
      </c>
      <c r="J303" s="26">
        <v>1</v>
      </c>
      <c r="K303" s="26">
        <v>5</v>
      </c>
    </row>
    <row r="304" spans="1:11" ht="15" thickBot="1" x14ac:dyDescent="0.25">
      <c r="B304" s="37" t="s">
        <v>437</v>
      </c>
      <c r="C304" s="26">
        <v>0</v>
      </c>
      <c r="D304" s="26">
        <v>24</v>
      </c>
      <c r="E304" s="26">
        <v>6</v>
      </c>
      <c r="F304" s="26">
        <v>2</v>
      </c>
      <c r="G304" s="26">
        <v>0</v>
      </c>
      <c r="H304" s="26">
        <v>10</v>
      </c>
      <c r="I304" s="26">
        <v>8</v>
      </c>
      <c r="J304" s="26">
        <v>7</v>
      </c>
      <c r="K304" s="26">
        <v>7</v>
      </c>
    </row>
    <row r="305" spans="1:11" ht="15" thickBot="1" x14ac:dyDescent="0.25">
      <c r="B305" s="37" t="s">
        <v>438</v>
      </c>
      <c r="C305" s="26">
        <v>0</v>
      </c>
      <c r="D305" s="26">
        <v>74</v>
      </c>
      <c r="E305" s="26">
        <v>43</v>
      </c>
      <c r="F305" s="26">
        <v>1</v>
      </c>
      <c r="G305" s="26">
        <v>0</v>
      </c>
      <c r="H305" s="26">
        <v>24</v>
      </c>
      <c r="I305" s="26">
        <v>12</v>
      </c>
      <c r="J305" s="26">
        <v>29</v>
      </c>
      <c r="K305" s="26">
        <v>34</v>
      </c>
    </row>
    <row r="306" spans="1:11" ht="15" thickBot="1" x14ac:dyDescent="0.25">
      <c r="B306" s="37" t="s">
        <v>439</v>
      </c>
      <c r="C306" s="26">
        <v>0</v>
      </c>
      <c r="D306" s="26">
        <v>7</v>
      </c>
      <c r="E306" s="26">
        <v>7</v>
      </c>
      <c r="F306" s="26">
        <v>1</v>
      </c>
      <c r="G306" s="26">
        <v>0</v>
      </c>
      <c r="H306" s="26">
        <v>6</v>
      </c>
      <c r="I306" s="26">
        <v>5</v>
      </c>
      <c r="J306" s="26">
        <v>0</v>
      </c>
      <c r="K306" s="26">
        <v>0</v>
      </c>
    </row>
    <row r="307" spans="1:11" ht="15" thickBot="1" x14ac:dyDescent="0.25">
      <c r="B307" s="37" t="s">
        <v>440</v>
      </c>
      <c r="C307" s="26">
        <v>0</v>
      </c>
      <c r="D307" s="26">
        <v>20</v>
      </c>
      <c r="E307" s="26">
        <v>11</v>
      </c>
      <c r="F307" s="26">
        <v>0</v>
      </c>
      <c r="G307" s="26">
        <v>0</v>
      </c>
      <c r="H307" s="26">
        <v>5</v>
      </c>
      <c r="I307" s="26">
        <v>7</v>
      </c>
      <c r="J307" s="26">
        <v>3</v>
      </c>
      <c r="K307" s="26">
        <v>5</v>
      </c>
    </row>
    <row r="308" spans="1:11" ht="15" thickBot="1" x14ac:dyDescent="0.25">
      <c r="B308" s="37" t="s">
        <v>441</v>
      </c>
      <c r="C308" s="26">
        <v>0</v>
      </c>
      <c r="D308" s="26">
        <v>19</v>
      </c>
      <c r="E308" s="26">
        <v>7</v>
      </c>
      <c r="F308" s="26">
        <v>3</v>
      </c>
      <c r="G308" s="26">
        <v>0</v>
      </c>
      <c r="H308" s="26">
        <v>10</v>
      </c>
      <c r="I308" s="26">
        <v>7</v>
      </c>
      <c r="J308" s="26">
        <v>6</v>
      </c>
      <c r="K308" s="26">
        <v>6</v>
      </c>
    </row>
    <row r="309" spans="1:11" ht="15" thickBot="1" x14ac:dyDescent="0.25">
      <c r="A309" s="52" t="s">
        <v>120</v>
      </c>
      <c r="B309" s="37" t="s">
        <v>442</v>
      </c>
      <c r="C309" s="26">
        <v>0</v>
      </c>
      <c r="D309" s="26">
        <v>10</v>
      </c>
      <c r="E309" s="26">
        <v>9</v>
      </c>
      <c r="F309" s="26">
        <v>2</v>
      </c>
      <c r="G309" s="26">
        <v>0</v>
      </c>
      <c r="H309" s="26">
        <v>3</v>
      </c>
      <c r="I309" s="26">
        <v>2</v>
      </c>
      <c r="J309" s="26">
        <v>0</v>
      </c>
      <c r="K309" s="26">
        <v>4</v>
      </c>
    </row>
    <row r="310" spans="1:11" ht="15" thickBot="1" x14ac:dyDescent="0.25">
      <c r="B310" s="37" t="s">
        <v>443</v>
      </c>
      <c r="C310" s="26">
        <v>0</v>
      </c>
      <c r="D310" s="26">
        <v>18</v>
      </c>
      <c r="E310" s="26">
        <v>8</v>
      </c>
      <c r="F310" s="26">
        <v>0</v>
      </c>
      <c r="G310" s="26">
        <v>0</v>
      </c>
      <c r="H310" s="26">
        <v>4</v>
      </c>
      <c r="I310" s="26">
        <v>7</v>
      </c>
      <c r="J310" s="26">
        <v>3</v>
      </c>
      <c r="K310" s="26">
        <v>9</v>
      </c>
    </row>
    <row r="311" spans="1:11" ht="15" thickBot="1" x14ac:dyDescent="0.25">
      <c r="B311" s="37" t="s">
        <v>444</v>
      </c>
      <c r="C311" s="26">
        <v>0</v>
      </c>
      <c r="D311" s="26">
        <v>99</v>
      </c>
      <c r="E311" s="26">
        <v>89</v>
      </c>
      <c r="F311" s="26">
        <v>0</v>
      </c>
      <c r="G311" s="26">
        <v>2</v>
      </c>
      <c r="H311" s="26">
        <v>43</v>
      </c>
      <c r="I311" s="26">
        <v>22</v>
      </c>
      <c r="J311" s="26">
        <v>30</v>
      </c>
      <c r="K311" s="26">
        <v>51</v>
      </c>
    </row>
    <row r="312" spans="1:11" ht="15" thickBot="1" x14ac:dyDescent="0.25">
      <c r="A312" s="52" t="s">
        <v>121</v>
      </c>
      <c r="B312" s="37" t="s">
        <v>445</v>
      </c>
      <c r="C312" s="26">
        <v>0</v>
      </c>
      <c r="D312" s="26">
        <v>193</v>
      </c>
      <c r="E312" s="26">
        <v>131</v>
      </c>
      <c r="F312" s="26">
        <v>8</v>
      </c>
      <c r="G312" s="26">
        <v>0</v>
      </c>
      <c r="H312" s="26">
        <v>96</v>
      </c>
      <c r="I312" s="26">
        <v>100</v>
      </c>
      <c r="J312" s="26">
        <v>40</v>
      </c>
      <c r="K312" s="26">
        <v>114</v>
      </c>
    </row>
    <row r="313" spans="1:11" ht="15" thickBot="1" x14ac:dyDescent="0.25">
      <c r="B313" s="37" t="s">
        <v>446</v>
      </c>
      <c r="C313" s="26">
        <v>0</v>
      </c>
      <c r="D313" s="26">
        <v>69</v>
      </c>
      <c r="E313" s="26">
        <v>24</v>
      </c>
      <c r="F313" s="26">
        <v>1</v>
      </c>
      <c r="G313" s="26">
        <v>4</v>
      </c>
      <c r="H313" s="26">
        <v>29</v>
      </c>
      <c r="I313" s="26">
        <v>31</v>
      </c>
      <c r="J313" s="26">
        <v>17</v>
      </c>
      <c r="K313" s="26">
        <v>44</v>
      </c>
    </row>
    <row r="314" spans="1:11" ht="15" thickBot="1" x14ac:dyDescent="0.25">
      <c r="B314" s="37" t="s">
        <v>447</v>
      </c>
      <c r="C314" s="26">
        <v>2</v>
      </c>
      <c r="D314" s="26">
        <v>524</v>
      </c>
      <c r="E314" s="26">
        <v>385</v>
      </c>
      <c r="F314" s="26">
        <v>18</v>
      </c>
      <c r="G314" s="26">
        <v>15</v>
      </c>
      <c r="H314" s="26">
        <v>373</v>
      </c>
      <c r="I314" s="26">
        <v>314</v>
      </c>
      <c r="J314" s="26">
        <v>253</v>
      </c>
      <c r="K314" s="26">
        <v>471</v>
      </c>
    </row>
    <row r="315" spans="1:11" ht="15" thickBot="1" x14ac:dyDescent="0.25">
      <c r="B315" s="37" t="s">
        <v>448</v>
      </c>
      <c r="C315" s="26">
        <v>0</v>
      </c>
      <c r="D315" s="26">
        <v>167</v>
      </c>
      <c r="E315" s="26">
        <v>97</v>
      </c>
      <c r="F315" s="26">
        <v>9</v>
      </c>
      <c r="G315" s="26">
        <v>0</v>
      </c>
      <c r="H315" s="26">
        <v>74</v>
      </c>
      <c r="I315" s="26">
        <v>92</v>
      </c>
      <c r="J315" s="26">
        <v>34</v>
      </c>
      <c r="K315" s="26">
        <v>73</v>
      </c>
    </row>
    <row r="316" spans="1:11" ht="15" thickBot="1" x14ac:dyDescent="0.25">
      <c r="B316" s="37" t="s">
        <v>449</v>
      </c>
      <c r="C316" s="26">
        <v>0</v>
      </c>
      <c r="D316" s="26">
        <v>161</v>
      </c>
      <c r="E316" s="26">
        <v>117</v>
      </c>
      <c r="F316" s="26">
        <v>3</v>
      </c>
      <c r="G316" s="26">
        <v>5</v>
      </c>
      <c r="H316" s="26">
        <v>110</v>
      </c>
      <c r="I316" s="26">
        <v>95</v>
      </c>
      <c r="J316" s="26">
        <v>31</v>
      </c>
      <c r="K316" s="26">
        <v>96</v>
      </c>
    </row>
    <row r="317" spans="1:11" ht="15" thickBot="1" x14ac:dyDescent="0.25">
      <c r="B317" s="37" t="s">
        <v>450</v>
      </c>
      <c r="C317" s="26">
        <v>0</v>
      </c>
      <c r="D317" s="26">
        <v>62</v>
      </c>
      <c r="E317" s="26">
        <v>25</v>
      </c>
      <c r="F317" s="26">
        <v>3</v>
      </c>
      <c r="G317" s="26">
        <v>1</v>
      </c>
      <c r="H317" s="26">
        <v>58</v>
      </c>
      <c r="I317" s="26">
        <v>40</v>
      </c>
      <c r="J317" s="26">
        <v>9</v>
      </c>
      <c r="K317" s="26">
        <v>46</v>
      </c>
    </row>
    <row r="318" spans="1:11" ht="15" thickBot="1" x14ac:dyDescent="0.25">
      <c r="B318" s="37" t="s">
        <v>451</v>
      </c>
      <c r="C318" s="26">
        <v>1</v>
      </c>
      <c r="D318" s="26">
        <v>213</v>
      </c>
      <c r="E318" s="26">
        <v>90</v>
      </c>
      <c r="F318" s="26">
        <v>7</v>
      </c>
      <c r="G318" s="26">
        <v>37</v>
      </c>
      <c r="H318" s="26">
        <v>163</v>
      </c>
      <c r="I318" s="26">
        <v>77</v>
      </c>
      <c r="J318" s="26">
        <v>70</v>
      </c>
      <c r="K318" s="26">
        <v>137</v>
      </c>
    </row>
    <row r="319" spans="1:11" ht="15" thickBot="1" x14ac:dyDescent="0.25">
      <c r="A319" s="52" t="s">
        <v>122</v>
      </c>
      <c r="B319" s="37" t="s">
        <v>452</v>
      </c>
      <c r="C319" s="26">
        <v>0</v>
      </c>
      <c r="D319" s="26">
        <v>16</v>
      </c>
      <c r="E319" s="26">
        <v>17</v>
      </c>
      <c r="F319" s="26">
        <v>2</v>
      </c>
      <c r="G319" s="26">
        <v>0</v>
      </c>
      <c r="H319" s="26">
        <v>7</v>
      </c>
      <c r="I319" s="26">
        <v>5</v>
      </c>
      <c r="J319" s="26">
        <v>3</v>
      </c>
      <c r="K319" s="26">
        <v>10</v>
      </c>
    </row>
    <row r="320" spans="1:11" ht="15" thickBot="1" x14ac:dyDescent="0.25">
      <c r="B320" s="37" t="s">
        <v>453</v>
      </c>
      <c r="C320" s="26">
        <v>0</v>
      </c>
      <c r="D320" s="26">
        <v>31</v>
      </c>
      <c r="E320" s="26">
        <v>24</v>
      </c>
      <c r="F320" s="26">
        <v>2</v>
      </c>
      <c r="G320" s="26">
        <v>1</v>
      </c>
      <c r="H320" s="26">
        <v>12</v>
      </c>
      <c r="I320" s="26">
        <v>7</v>
      </c>
      <c r="J320" s="26">
        <v>9</v>
      </c>
      <c r="K320" s="26">
        <v>6</v>
      </c>
    </row>
    <row r="321" spans="1:11" ht="15" thickBot="1" x14ac:dyDescent="0.25">
      <c r="B321" s="37" t="s">
        <v>454</v>
      </c>
      <c r="C321" s="26">
        <v>0</v>
      </c>
      <c r="D321" s="26">
        <v>61</v>
      </c>
      <c r="E321" s="26">
        <v>33</v>
      </c>
      <c r="F321" s="26">
        <v>1</v>
      </c>
      <c r="G321" s="26">
        <v>2</v>
      </c>
      <c r="H321" s="26">
        <v>27</v>
      </c>
      <c r="I321" s="26">
        <v>33</v>
      </c>
      <c r="J321" s="26">
        <v>9</v>
      </c>
      <c r="K321" s="26">
        <v>29</v>
      </c>
    </row>
    <row r="322" spans="1:11" ht="15" thickBot="1" x14ac:dyDescent="0.25">
      <c r="B322" s="37" t="s">
        <v>455</v>
      </c>
      <c r="C322" s="26">
        <v>0</v>
      </c>
      <c r="D322" s="26">
        <v>66</v>
      </c>
      <c r="E322" s="26">
        <v>47</v>
      </c>
      <c r="F322" s="26">
        <v>2</v>
      </c>
      <c r="G322" s="26">
        <v>1</v>
      </c>
      <c r="H322" s="26">
        <v>24</v>
      </c>
      <c r="I322" s="26">
        <v>22</v>
      </c>
      <c r="J322" s="26">
        <v>20</v>
      </c>
      <c r="K322" s="26">
        <v>37</v>
      </c>
    </row>
    <row r="323" spans="1:11" ht="15" thickBot="1" x14ac:dyDescent="0.25">
      <c r="B323" s="37" t="s">
        <v>456</v>
      </c>
      <c r="C323" s="26">
        <v>0</v>
      </c>
      <c r="D323" s="26">
        <v>30</v>
      </c>
      <c r="E323" s="26">
        <v>18</v>
      </c>
      <c r="F323" s="26">
        <v>0</v>
      </c>
      <c r="G323" s="26">
        <v>0</v>
      </c>
      <c r="H323" s="26">
        <v>11</v>
      </c>
      <c r="I323" s="26">
        <v>10</v>
      </c>
      <c r="J323" s="26">
        <v>9</v>
      </c>
      <c r="K323" s="26">
        <v>11</v>
      </c>
    </row>
    <row r="324" spans="1:11" ht="15" thickBot="1" x14ac:dyDescent="0.25">
      <c r="B324" s="37" t="s">
        <v>457</v>
      </c>
      <c r="C324" s="26">
        <v>0</v>
      </c>
      <c r="D324" s="26">
        <v>37</v>
      </c>
      <c r="E324" s="26">
        <v>38</v>
      </c>
      <c r="F324" s="26">
        <v>0</v>
      </c>
      <c r="G324" s="26">
        <v>0</v>
      </c>
      <c r="H324" s="26">
        <v>18</v>
      </c>
      <c r="I324" s="26">
        <v>18</v>
      </c>
      <c r="J324" s="26">
        <v>14</v>
      </c>
      <c r="K324" s="26">
        <v>21</v>
      </c>
    </row>
    <row r="325" spans="1:11" ht="15" thickBot="1" x14ac:dyDescent="0.25">
      <c r="B325" s="37" t="s">
        <v>458</v>
      </c>
      <c r="C325" s="26">
        <v>0</v>
      </c>
      <c r="D325" s="26">
        <v>52</v>
      </c>
      <c r="E325" s="26">
        <v>23</v>
      </c>
      <c r="F325" s="26">
        <v>2</v>
      </c>
      <c r="G325" s="26">
        <v>0</v>
      </c>
      <c r="H325" s="26">
        <v>18</v>
      </c>
      <c r="I325" s="26">
        <v>23</v>
      </c>
      <c r="J325" s="26">
        <v>15</v>
      </c>
      <c r="K325" s="26">
        <v>28</v>
      </c>
    </row>
    <row r="326" spans="1:11" ht="15" thickBot="1" x14ac:dyDescent="0.25">
      <c r="B326" s="37" t="s">
        <v>459</v>
      </c>
      <c r="C326" s="26">
        <v>0</v>
      </c>
      <c r="D326" s="26">
        <v>59</v>
      </c>
      <c r="E326" s="26">
        <v>32</v>
      </c>
      <c r="F326" s="26">
        <v>1</v>
      </c>
      <c r="G326" s="26">
        <v>2</v>
      </c>
      <c r="H326" s="26">
        <v>26</v>
      </c>
      <c r="I326" s="26">
        <v>17</v>
      </c>
      <c r="J326" s="26">
        <v>15</v>
      </c>
      <c r="K326" s="26">
        <v>26</v>
      </c>
    </row>
    <row r="327" spans="1:11" ht="15" thickBot="1" x14ac:dyDescent="0.25">
      <c r="B327" s="37" t="s">
        <v>460</v>
      </c>
      <c r="C327" s="26">
        <v>1</v>
      </c>
      <c r="D327" s="26">
        <v>123</v>
      </c>
      <c r="E327" s="26">
        <v>58</v>
      </c>
      <c r="F327" s="26">
        <v>9</v>
      </c>
      <c r="G327" s="26">
        <v>4</v>
      </c>
      <c r="H327" s="26">
        <v>67</v>
      </c>
      <c r="I327" s="26">
        <v>47</v>
      </c>
      <c r="J327" s="26">
        <v>213</v>
      </c>
      <c r="K327" s="26">
        <v>60</v>
      </c>
    </row>
    <row r="328" spans="1:11" ht="15" thickBot="1" x14ac:dyDescent="0.25">
      <c r="B328" s="37" t="s">
        <v>461</v>
      </c>
      <c r="C328" s="26">
        <v>0</v>
      </c>
      <c r="D328" s="26">
        <v>51</v>
      </c>
      <c r="E328" s="26">
        <v>20</v>
      </c>
      <c r="F328" s="26">
        <v>0</v>
      </c>
      <c r="G328" s="26">
        <v>0</v>
      </c>
      <c r="H328" s="26">
        <v>18</v>
      </c>
      <c r="I328" s="26">
        <v>9</v>
      </c>
      <c r="J328" s="26">
        <v>12</v>
      </c>
      <c r="K328" s="26">
        <v>23</v>
      </c>
    </row>
    <row r="329" spans="1:11" ht="15" thickBot="1" x14ac:dyDescent="0.25">
      <c r="B329" s="37" t="s">
        <v>462</v>
      </c>
      <c r="C329" s="26">
        <v>0</v>
      </c>
      <c r="D329" s="26">
        <v>57</v>
      </c>
      <c r="E329" s="26">
        <v>29</v>
      </c>
      <c r="F329" s="26">
        <v>2</v>
      </c>
      <c r="G329" s="26">
        <v>0</v>
      </c>
      <c r="H329" s="26">
        <v>18</v>
      </c>
      <c r="I329" s="26">
        <v>20</v>
      </c>
      <c r="J329" s="26">
        <v>6</v>
      </c>
      <c r="K329" s="26">
        <v>26</v>
      </c>
    </row>
    <row r="330" spans="1:11" ht="15" thickBot="1" x14ac:dyDescent="0.25">
      <c r="B330" s="37" t="s">
        <v>463</v>
      </c>
      <c r="C330" s="26">
        <v>0</v>
      </c>
      <c r="D330" s="26">
        <v>416</v>
      </c>
      <c r="E330" s="26">
        <v>164</v>
      </c>
      <c r="F330" s="26">
        <v>9</v>
      </c>
      <c r="G330" s="26">
        <v>4</v>
      </c>
      <c r="H330" s="26">
        <v>140</v>
      </c>
      <c r="I330" s="26">
        <v>111</v>
      </c>
      <c r="J330" s="26">
        <v>109</v>
      </c>
      <c r="K330" s="26">
        <v>214</v>
      </c>
    </row>
    <row r="331" spans="1:11" ht="15" thickBot="1" x14ac:dyDescent="0.25">
      <c r="B331" s="37" t="s">
        <v>464</v>
      </c>
      <c r="C331" s="26">
        <v>0</v>
      </c>
      <c r="D331" s="26">
        <v>51</v>
      </c>
      <c r="E331" s="26">
        <v>36</v>
      </c>
      <c r="F331" s="26">
        <v>0</v>
      </c>
      <c r="G331" s="26">
        <v>1</v>
      </c>
      <c r="H331" s="26">
        <v>30</v>
      </c>
      <c r="I331" s="26">
        <v>21</v>
      </c>
      <c r="J331" s="26">
        <v>17</v>
      </c>
      <c r="K331" s="26">
        <v>32</v>
      </c>
    </row>
    <row r="332" spans="1:11" ht="15" thickBot="1" x14ac:dyDescent="0.25">
      <c r="A332" s="52" t="s">
        <v>123</v>
      </c>
      <c r="B332" s="37" t="s">
        <v>465</v>
      </c>
      <c r="C332" s="26">
        <v>0</v>
      </c>
      <c r="D332" s="26">
        <v>23</v>
      </c>
      <c r="E332" s="26">
        <v>6</v>
      </c>
      <c r="F332" s="26">
        <v>0</v>
      </c>
      <c r="G332" s="26">
        <v>0</v>
      </c>
      <c r="H332" s="26">
        <v>8</v>
      </c>
      <c r="I332" s="26">
        <v>12</v>
      </c>
      <c r="J332" s="26">
        <v>6</v>
      </c>
      <c r="K332" s="26">
        <v>8</v>
      </c>
    </row>
    <row r="333" spans="1:11" ht="15" thickBot="1" x14ac:dyDescent="0.25">
      <c r="B333" s="37" t="s">
        <v>466</v>
      </c>
      <c r="C333" s="26">
        <v>0</v>
      </c>
      <c r="D333" s="26">
        <v>7</v>
      </c>
      <c r="E333" s="26">
        <v>5</v>
      </c>
      <c r="F333" s="26">
        <v>1</v>
      </c>
      <c r="G333" s="26">
        <v>0</v>
      </c>
      <c r="H333" s="26">
        <v>2</v>
      </c>
      <c r="I333" s="26">
        <v>5</v>
      </c>
      <c r="J333" s="26">
        <v>9</v>
      </c>
      <c r="K333" s="26">
        <v>5</v>
      </c>
    </row>
    <row r="334" spans="1:11" ht="15" thickBot="1" x14ac:dyDescent="0.25">
      <c r="B334" s="37" t="s">
        <v>467</v>
      </c>
      <c r="C334" s="26">
        <v>0</v>
      </c>
      <c r="D334" s="26">
        <v>15</v>
      </c>
      <c r="E334" s="26">
        <v>1</v>
      </c>
      <c r="F334" s="26">
        <v>4</v>
      </c>
      <c r="G334" s="26">
        <v>2</v>
      </c>
      <c r="H334" s="26">
        <v>3</v>
      </c>
      <c r="I334" s="26">
        <v>7</v>
      </c>
      <c r="J334" s="26">
        <v>2</v>
      </c>
      <c r="K334" s="26">
        <v>0</v>
      </c>
    </row>
    <row r="335" spans="1:11" ht="15" thickBot="1" x14ac:dyDescent="0.25">
      <c r="B335" s="37" t="s">
        <v>468</v>
      </c>
      <c r="C335" s="26">
        <v>0</v>
      </c>
      <c r="D335" s="26">
        <v>262</v>
      </c>
      <c r="E335" s="26">
        <v>99</v>
      </c>
      <c r="F335" s="26">
        <v>12</v>
      </c>
      <c r="G335" s="26">
        <v>4</v>
      </c>
      <c r="H335" s="26">
        <v>96</v>
      </c>
      <c r="I335" s="26">
        <v>67</v>
      </c>
      <c r="J335" s="26">
        <v>73</v>
      </c>
      <c r="K335" s="26">
        <v>119</v>
      </c>
    </row>
    <row r="336" spans="1:11" ht="15" thickBot="1" x14ac:dyDescent="0.25">
      <c r="B336" s="37" t="s">
        <v>469</v>
      </c>
      <c r="C336" s="26">
        <v>0</v>
      </c>
      <c r="D336" s="26">
        <v>6</v>
      </c>
      <c r="E336" s="26">
        <v>2</v>
      </c>
      <c r="F336" s="26">
        <v>0</v>
      </c>
      <c r="G336" s="26">
        <v>0</v>
      </c>
      <c r="H336" s="26">
        <v>1</v>
      </c>
      <c r="I336" s="26">
        <v>2</v>
      </c>
      <c r="J336" s="26">
        <v>0</v>
      </c>
      <c r="K336" s="26">
        <v>5</v>
      </c>
    </row>
    <row r="337" spans="1:11" ht="29.25" thickBot="1" x14ac:dyDescent="0.25">
      <c r="A337" s="52" t="s">
        <v>124</v>
      </c>
      <c r="B337" s="37" t="s">
        <v>470</v>
      </c>
      <c r="C337" s="26">
        <v>0</v>
      </c>
      <c r="D337" s="26">
        <v>244</v>
      </c>
      <c r="E337" s="26">
        <v>163</v>
      </c>
      <c r="F337" s="26">
        <v>5</v>
      </c>
      <c r="G337" s="26">
        <v>2</v>
      </c>
      <c r="H337" s="26">
        <v>108</v>
      </c>
      <c r="I337" s="26">
        <v>133</v>
      </c>
      <c r="J337" s="26">
        <v>45</v>
      </c>
      <c r="K337" s="26">
        <v>97</v>
      </c>
    </row>
    <row r="338" spans="1:11" ht="15" thickBot="1" x14ac:dyDescent="0.25">
      <c r="B338" s="37" t="s">
        <v>471</v>
      </c>
      <c r="C338" s="26">
        <v>0</v>
      </c>
      <c r="D338" s="26">
        <v>137</v>
      </c>
      <c r="E338" s="26">
        <v>54</v>
      </c>
      <c r="F338" s="26">
        <v>3</v>
      </c>
      <c r="G338" s="26">
        <v>1</v>
      </c>
      <c r="H338" s="26">
        <v>61</v>
      </c>
      <c r="I338" s="26">
        <v>44</v>
      </c>
      <c r="J338" s="26">
        <v>19</v>
      </c>
      <c r="K338" s="26">
        <v>36</v>
      </c>
    </row>
    <row r="339" spans="1:11" ht="15" thickBot="1" x14ac:dyDescent="0.25">
      <c r="B339" s="37" t="s">
        <v>472</v>
      </c>
      <c r="C339" s="26">
        <v>0</v>
      </c>
      <c r="D339" s="26">
        <v>96</v>
      </c>
      <c r="E339" s="26">
        <v>25</v>
      </c>
      <c r="F339" s="26">
        <v>1</v>
      </c>
      <c r="G339" s="26">
        <v>0</v>
      </c>
      <c r="H339" s="26">
        <v>59</v>
      </c>
      <c r="I339" s="26">
        <v>25</v>
      </c>
      <c r="J339" s="26">
        <v>15</v>
      </c>
      <c r="K339" s="26">
        <v>36</v>
      </c>
    </row>
    <row r="340" spans="1:11" ht="15" thickBot="1" x14ac:dyDescent="0.25">
      <c r="B340" s="37" t="s">
        <v>473</v>
      </c>
      <c r="C340" s="26">
        <v>0</v>
      </c>
      <c r="D340" s="26">
        <v>44</v>
      </c>
      <c r="E340" s="26">
        <v>29</v>
      </c>
      <c r="F340" s="26">
        <v>7</v>
      </c>
      <c r="G340" s="26">
        <v>1</v>
      </c>
      <c r="H340" s="26">
        <v>19</v>
      </c>
      <c r="I340" s="26">
        <v>29</v>
      </c>
      <c r="J340" s="26">
        <v>8</v>
      </c>
      <c r="K340" s="26">
        <v>13</v>
      </c>
    </row>
    <row r="341" spans="1:11" ht="15" thickBot="1" x14ac:dyDescent="0.25">
      <c r="B341" s="37" t="s">
        <v>474</v>
      </c>
      <c r="C341" s="26">
        <v>0</v>
      </c>
      <c r="D341" s="26">
        <v>127</v>
      </c>
      <c r="E341" s="26">
        <v>73</v>
      </c>
      <c r="F341" s="26">
        <v>2</v>
      </c>
      <c r="G341" s="26">
        <v>2</v>
      </c>
      <c r="H341" s="26">
        <v>77</v>
      </c>
      <c r="I341" s="26">
        <v>75</v>
      </c>
      <c r="J341" s="26">
        <v>31</v>
      </c>
      <c r="K341" s="26">
        <v>71</v>
      </c>
    </row>
    <row r="342" spans="1:11" ht="15" thickBot="1" x14ac:dyDescent="0.25">
      <c r="B342" s="37" t="s">
        <v>475</v>
      </c>
      <c r="C342" s="26">
        <v>0</v>
      </c>
      <c r="D342" s="26">
        <v>49</v>
      </c>
      <c r="E342" s="26">
        <v>28</v>
      </c>
      <c r="F342" s="26">
        <v>0</v>
      </c>
      <c r="G342" s="26">
        <v>1</v>
      </c>
      <c r="H342" s="26">
        <v>40</v>
      </c>
      <c r="I342" s="26">
        <v>38</v>
      </c>
      <c r="J342" s="26">
        <v>12</v>
      </c>
      <c r="K342" s="26">
        <v>25</v>
      </c>
    </row>
    <row r="343" spans="1:11" ht="15" thickBot="1" x14ac:dyDescent="0.25">
      <c r="B343" s="37" t="s">
        <v>476</v>
      </c>
      <c r="C343" s="26">
        <v>0</v>
      </c>
      <c r="D343" s="26">
        <v>27</v>
      </c>
      <c r="E343" s="26">
        <v>21</v>
      </c>
      <c r="F343" s="26">
        <v>0</v>
      </c>
      <c r="G343" s="26">
        <v>1</v>
      </c>
      <c r="H343" s="26">
        <v>2</v>
      </c>
      <c r="I343" s="26">
        <v>19</v>
      </c>
      <c r="J343" s="26">
        <v>0</v>
      </c>
      <c r="K343" s="26">
        <v>5</v>
      </c>
    </row>
    <row r="344" spans="1:11" ht="15" thickBot="1" x14ac:dyDescent="0.25">
      <c r="B344" s="37" t="s">
        <v>477</v>
      </c>
      <c r="C344" s="26">
        <v>0</v>
      </c>
      <c r="D344" s="26">
        <v>348</v>
      </c>
      <c r="E344" s="26">
        <v>105</v>
      </c>
      <c r="F344" s="26">
        <v>1</v>
      </c>
      <c r="G344" s="26">
        <v>2</v>
      </c>
      <c r="H344" s="26">
        <v>164</v>
      </c>
      <c r="I344" s="26">
        <v>74</v>
      </c>
      <c r="J344" s="26">
        <v>83</v>
      </c>
      <c r="K344" s="26">
        <v>106</v>
      </c>
    </row>
    <row r="345" spans="1:11" ht="15" thickBot="1" x14ac:dyDescent="0.25">
      <c r="B345" s="37" t="s">
        <v>478</v>
      </c>
      <c r="C345" s="26">
        <v>0</v>
      </c>
      <c r="D345" s="26">
        <v>18</v>
      </c>
      <c r="E345" s="26">
        <v>12</v>
      </c>
      <c r="F345" s="26">
        <v>0</v>
      </c>
      <c r="G345" s="26">
        <v>0</v>
      </c>
      <c r="H345" s="26">
        <v>7</v>
      </c>
      <c r="I345" s="26">
        <v>8</v>
      </c>
      <c r="J345" s="26">
        <v>7</v>
      </c>
      <c r="K345" s="26">
        <v>14</v>
      </c>
    </row>
    <row r="346" spans="1:11" ht="15" thickBot="1" x14ac:dyDescent="0.25">
      <c r="B346" s="37" t="s">
        <v>479</v>
      </c>
      <c r="C346" s="26">
        <v>0</v>
      </c>
      <c r="D346" s="26">
        <v>46</v>
      </c>
      <c r="E346" s="26">
        <v>37</v>
      </c>
      <c r="F346" s="26">
        <v>1</v>
      </c>
      <c r="G346" s="26">
        <v>0</v>
      </c>
      <c r="H346" s="26">
        <v>29</v>
      </c>
      <c r="I346" s="26">
        <v>21</v>
      </c>
      <c r="J346" s="26">
        <v>14</v>
      </c>
      <c r="K346" s="26">
        <v>22</v>
      </c>
    </row>
    <row r="347" spans="1:11" ht="15" thickBot="1" x14ac:dyDescent="0.25">
      <c r="B347" s="37" t="s">
        <v>480</v>
      </c>
      <c r="C347" s="26">
        <v>0</v>
      </c>
      <c r="D347" s="26">
        <v>330</v>
      </c>
      <c r="E347" s="26">
        <v>180</v>
      </c>
      <c r="F347" s="26">
        <v>9</v>
      </c>
      <c r="G347" s="26">
        <v>1</v>
      </c>
      <c r="H347" s="26">
        <v>138</v>
      </c>
      <c r="I347" s="26">
        <v>169</v>
      </c>
      <c r="J347" s="26">
        <v>60</v>
      </c>
      <c r="K347" s="26">
        <v>183</v>
      </c>
    </row>
    <row r="348" spans="1:11" ht="15" thickBot="1" x14ac:dyDescent="0.25">
      <c r="B348" s="37" t="s">
        <v>481</v>
      </c>
      <c r="C348" s="26">
        <v>0</v>
      </c>
      <c r="D348" s="26">
        <v>7</v>
      </c>
      <c r="E348" s="26">
        <v>5</v>
      </c>
      <c r="F348" s="26">
        <v>0</v>
      </c>
      <c r="G348" s="26">
        <v>0</v>
      </c>
      <c r="H348" s="26">
        <v>7</v>
      </c>
      <c r="I348" s="26">
        <v>7</v>
      </c>
      <c r="J348" s="26">
        <v>0</v>
      </c>
      <c r="K348" s="26">
        <v>3</v>
      </c>
    </row>
    <row r="349" spans="1:11" ht="15" thickBot="1" x14ac:dyDescent="0.25">
      <c r="A349" s="52" t="s">
        <v>125</v>
      </c>
      <c r="B349" s="37" t="s">
        <v>482</v>
      </c>
      <c r="C349" s="26">
        <v>0</v>
      </c>
      <c r="D349" s="26">
        <v>53</v>
      </c>
      <c r="E349" s="26">
        <v>33</v>
      </c>
      <c r="F349" s="26">
        <v>2</v>
      </c>
      <c r="G349" s="26">
        <v>0</v>
      </c>
      <c r="H349" s="26">
        <v>10</v>
      </c>
      <c r="I349" s="26">
        <v>18</v>
      </c>
      <c r="J349" s="26">
        <v>6</v>
      </c>
      <c r="K349" s="26">
        <v>32</v>
      </c>
    </row>
    <row r="350" spans="1:11" ht="15" thickBot="1" x14ac:dyDescent="0.25">
      <c r="B350" s="37" t="s">
        <v>483</v>
      </c>
      <c r="C350" s="26">
        <v>0</v>
      </c>
      <c r="D350" s="26">
        <v>43</v>
      </c>
      <c r="E350" s="26">
        <v>19</v>
      </c>
      <c r="F350" s="26">
        <v>2</v>
      </c>
      <c r="G350" s="26">
        <v>0</v>
      </c>
      <c r="H350" s="26">
        <v>7</v>
      </c>
      <c r="I350" s="26">
        <v>14</v>
      </c>
      <c r="J350" s="26">
        <v>9</v>
      </c>
      <c r="K350" s="26">
        <v>8</v>
      </c>
    </row>
    <row r="351" spans="1:11" ht="15" thickBot="1" x14ac:dyDescent="0.25">
      <c r="B351" s="37" t="s">
        <v>484</v>
      </c>
      <c r="C351" s="26">
        <v>0</v>
      </c>
      <c r="D351" s="26">
        <v>62</v>
      </c>
      <c r="E351" s="26">
        <v>29</v>
      </c>
      <c r="F351" s="26">
        <v>6</v>
      </c>
      <c r="G351" s="26">
        <v>1</v>
      </c>
      <c r="H351" s="26">
        <v>20</v>
      </c>
      <c r="I351" s="26">
        <v>19</v>
      </c>
      <c r="J351" s="26">
        <v>6</v>
      </c>
      <c r="K351" s="26">
        <v>21</v>
      </c>
    </row>
    <row r="352" spans="1:11" ht="15" thickBot="1" x14ac:dyDescent="0.25">
      <c r="B352" s="37" t="s">
        <v>485</v>
      </c>
      <c r="C352" s="26">
        <v>0</v>
      </c>
      <c r="D352" s="26">
        <v>13</v>
      </c>
      <c r="E352" s="26">
        <v>14</v>
      </c>
      <c r="F352" s="26">
        <v>0</v>
      </c>
      <c r="G352" s="26">
        <v>0</v>
      </c>
      <c r="H352" s="26">
        <v>8</v>
      </c>
      <c r="I352" s="26">
        <v>8</v>
      </c>
      <c r="J352" s="26">
        <v>3</v>
      </c>
      <c r="K352" s="26">
        <v>4</v>
      </c>
    </row>
    <row r="353" spans="1:11" ht="15" thickBot="1" x14ac:dyDescent="0.25">
      <c r="B353" s="37" t="s">
        <v>486</v>
      </c>
      <c r="C353" s="26">
        <v>0</v>
      </c>
      <c r="D353" s="26">
        <v>21</v>
      </c>
      <c r="E353" s="26">
        <v>9</v>
      </c>
      <c r="F353" s="26">
        <v>1</v>
      </c>
      <c r="G353" s="26">
        <v>0</v>
      </c>
      <c r="H353" s="26">
        <v>10</v>
      </c>
      <c r="I353" s="26">
        <v>3</v>
      </c>
      <c r="J353" s="26">
        <v>1</v>
      </c>
      <c r="K353" s="26">
        <v>1</v>
      </c>
    </row>
    <row r="354" spans="1:11" ht="15" thickBot="1" x14ac:dyDescent="0.25">
      <c r="B354" s="37" t="s">
        <v>487</v>
      </c>
      <c r="C354" s="26">
        <v>0</v>
      </c>
      <c r="D354" s="26">
        <v>290</v>
      </c>
      <c r="E354" s="26">
        <v>142</v>
      </c>
      <c r="F354" s="26">
        <v>6</v>
      </c>
      <c r="G354" s="26">
        <v>5</v>
      </c>
      <c r="H354" s="26">
        <v>129</v>
      </c>
      <c r="I354" s="26">
        <v>87</v>
      </c>
      <c r="J354" s="26">
        <v>82</v>
      </c>
      <c r="K354" s="26">
        <v>117</v>
      </c>
    </row>
    <row r="355" spans="1:11" ht="15" thickBot="1" x14ac:dyDescent="0.25">
      <c r="B355" s="37" t="s">
        <v>488</v>
      </c>
      <c r="C355" s="26">
        <v>0</v>
      </c>
      <c r="D355" s="26">
        <v>33</v>
      </c>
      <c r="E355" s="26">
        <v>25</v>
      </c>
      <c r="F355" s="26">
        <v>0</v>
      </c>
      <c r="G355" s="26">
        <v>0</v>
      </c>
      <c r="H355" s="26">
        <v>11</v>
      </c>
      <c r="I355" s="26">
        <v>27</v>
      </c>
      <c r="J355" s="26">
        <v>8</v>
      </c>
      <c r="K355" s="26">
        <v>26</v>
      </c>
    </row>
    <row r="356" spans="1:11" ht="15" thickBot="1" x14ac:dyDescent="0.25">
      <c r="B356" s="37" t="s">
        <v>489</v>
      </c>
      <c r="C356" s="26">
        <v>0</v>
      </c>
      <c r="D356" s="26">
        <v>152</v>
      </c>
      <c r="E356" s="26">
        <v>56</v>
      </c>
      <c r="F356" s="26">
        <v>6</v>
      </c>
      <c r="G356" s="26">
        <v>2</v>
      </c>
      <c r="H356" s="26">
        <v>41</v>
      </c>
      <c r="I356" s="26">
        <v>37</v>
      </c>
      <c r="J356" s="26">
        <v>40</v>
      </c>
      <c r="K356" s="26">
        <v>34</v>
      </c>
    </row>
    <row r="357" spans="1:11" ht="15" thickBot="1" x14ac:dyDescent="0.25">
      <c r="A357" s="52" t="s">
        <v>126</v>
      </c>
      <c r="B357" s="37" t="s">
        <v>490</v>
      </c>
      <c r="C357" s="26">
        <v>0</v>
      </c>
      <c r="D357" s="26">
        <v>17</v>
      </c>
      <c r="E357" s="26">
        <v>5</v>
      </c>
      <c r="F357" s="26">
        <v>0</v>
      </c>
      <c r="G357" s="26">
        <v>0</v>
      </c>
      <c r="H357" s="26">
        <v>4</v>
      </c>
      <c r="I357" s="26">
        <v>12</v>
      </c>
      <c r="J357" s="26">
        <v>3</v>
      </c>
      <c r="K357" s="26">
        <v>2</v>
      </c>
    </row>
    <row r="358" spans="1:11" ht="15" thickBot="1" x14ac:dyDescent="0.25">
      <c r="B358" s="37" t="s">
        <v>491</v>
      </c>
      <c r="C358" s="26">
        <v>0</v>
      </c>
      <c r="D358" s="26">
        <v>13</v>
      </c>
      <c r="E358" s="26">
        <v>12</v>
      </c>
      <c r="F358" s="26">
        <v>0</v>
      </c>
      <c r="G358" s="26">
        <v>0</v>
      </c>
      <c r="H358" s="26">
        <v>2</v>
      </c>
      <c r="I358" s="26">
        <v>4</v>
      </c>
      <c r="J358" s="26">
        <v>3</v>
      </c>
      <c r="K358" s="26">
        <v>3</v>
      </c>
    </row>
    <row r="359" spans="1:11" ht="15" thickBot="1" x14ac:dyDescent="0.25">
      <c r="B359" s="37" t="s">
        <v>492</v>
      </c>
      <c r="C359" s="26">
        <v>0</v>
      </c>
      <c r="D359" s="26">
        <v>126</v>
      </c>
      <c r="E359" s="26">
        <v>61</v>
      </c>
      <c r="F359" s="26">
        <v>4</v>
      </c>
      <c r="G359" s="26">
        <v>2</v>
      </c>
      <c r="H359" s="26">
        <v>32</v>
      </c>
      <c r="I359" s="26">
        <v>28</v>
      </c>
      <c r="J359" s="26">
        <v>25</v>
      </c>
      <c r="K359" s="26">
        <v>36</v>
      </c>
    </row>
    <row r="360" spans="1:11" ht="15" thickBot="1" x14ac:dyDescent="0.25">
      <c r="B360" s="37" t="s">
        <v>493</v>
      </c>
      <c r="C360" s="26">
        <v>0</v>
      </c>
      <c r="D360" s="26">
        <v>16</v>
      </c>
      <c r="E360" s="26">
        <v>12</v>
      </c>
      <c r="F360" s="26">
        <v>0</v>
      </c>
      <c r="G360" s="26">
        <v>0</v>
      </c>
      <c r="H360" s="26">
        <v>0</v>
      </c>
      <c r="I360" s="26">
        <v>1</v>
      </c>
      <c r="J360" s="26">
        <v>4</v>
      </c>
      <c r="K360" s="26">
        <v>3</v>
      </c>
    </row>
    <row r="361" spans="1:11" ht="15" thickBot="1" x14ac:dyDescent="0.25">
      <c r="A361" s="52" t="s">
        <v>127</v>
      </c>
      <c r="B361" s="37" t="s">
        <v>494</v>
      </c>
      <c r="C361" s="26">
        <v>0</v>
      </c>
      <c r="D361" s="26">
        <v>95</v>
      </c>
      <c r="E361" s="26">
        <v>47</v>
      </c>
      <c r="F361" s="26">
        <v>7</v>
      </c>
      <c r="G361" s="26">
        <v>2</v>
      </c>
      <c r="H361" s="26">
        <v>60</v>
      </c>
      <c r="I361" s="26">
        <v>42</v>
      </c>
      <c r="J361" s="26">
        <v>18</v>
      </c>
      <c r="K361" s="26">
        <v>54</v>
      </c>
    </row>
    <row r="362" spans="1:11" ht="15" thickBot="1" x14ac:dyDescent="0.25">
      <c r="B362" s="37" t="s">
        <v>495</v>
      </c>
      <c r="C362" s="26">
        <v>0</v>
      </c>
      <c r="D362" s="26">
        <v>49</v>
      </c>
      <c r="E362" s="26">
        <v>52</v>
      </c>
      <c r="F362" s="26">
        <v>3</v>
      </c>
      <c r="G362" s="26">
        <v>0</v>
      </c>
      <c r="H362" s="26">
        <v>33</v>
      </c>
      <c r="I362" s="26">
        <v>37</v>
      </c>
      <c r="J362" s="26">
        <v>22</v>
      </c>
      <c r="K362" s="26">
        <v>44</v>
      </c>
    </row>
    <row r="363" spans="1:11" ht="15" thickBot="1" x14ac:dyDescent="0.25">
      <c r="B363" s="37" t="s">
        <v>496</v>
      </c>
      <c r="C363" s="26">
        <v>0</v>
      </c>
      <c r="D363" s="26">
        <v>10</v>
      </c>
      <c r="E363" s="26">
        <v>9</v>
      </c>
      <c r="F363" s="26">
        <v>0</v>
      </c>
      <c r="G363" s="26">
        <v>1</v>
      </c>
      <c r="H363" s="26">
        <v>9</v>
      </c>
      <c r="I363" s="26">
        <v>13</v>
      </c>
      <c r="J363" s="26">
        <v>2</v>
      </c>
      <c r="K363" s="26">
        <v>8</v>
      </c>
    </row>
    <row r="364" spans="1:11" ht="15" thickBot="1" x14ac:dyDescent="0.25">
      <c r="B364" s="37" t="s">
        <v>497</v>
      </c>
      <c r="C364" s="26">
        <v>0</v>
      </c>
      <c r="D364" s="26">
        <v>85</v>
      </c>
      <c r="E364" s="26">
        <v>51</v>
      </c>
      <c r="F364" s="26">
        <v>13</v>
      </c>
      <c r="G364" s="26">
        <v>0</v>
      </c>
      <c r="H364" s="26">
        <v>65</v>
      </c>
      <c r="I364" s="26">
        <v>41</v>
      </c>
      <c r="J364" s="26">
        <v>17</v>
      </c>
      <c r="K364" s="26">
        <v>39</v>
      </c>
    </row>
    <row r="365" spans="1:11" ht="15" thickBot="1" x14ac:dyDescent="0.25">
      <c r="B365" s="37" t="s">
        <v>498</v>
      </c>
      <c r="C365" s="26">
        <v>0</v>
      </c>
      <c r="D365" s="26">
        <v>172</v>
      </c>
      <c r="E365" s="26">
        <v>89</v>
      </c>
      <c r="F365" s="26">
        <v>6</v>
      </c>
      <c r="G365" s="26">
        <v>0</v>
      </c>
      <c r="H365" s="26">
        <v>87</v>
      </c>
      <c r="I365" s="26">
        <v>74</v>
      </c>
      <c r="J365" s="26">
        <v>52</v>
      </c>
      <c r="K365" s="26">
        <v>89</v>
      </c>
    </row>
    <row r="366" spans="1:11" ht="15" thickBot="1" x14ac:dyDescent="0.25">
      <c r="B366" s="37" t="s">
        <v>499</v>
      </c>
      <c r="C366" s="26">
        <v>0</v>
      </c>
      <c r="D366" s="26">
        <v>46</v>
      </c>
      <c r="E366" s="26">
        <v>14</v>
      </c>
      <c r="F366" s="26">
        <v>1</v>
      </c>
      <c r="G366" s="26">
        <v>0</v>
      </c>
      <c r="H366" s="26">
        <v>22</v>
      </c>
      <c r="I366" s="26">
        <v>11</v>
      </c>
      <c r="J366" s="26">
        <v>19</v>
      </c>
      <c r="K366" s="26">
        <v>18</v>
      </c>
    </row>
    <row r="367" spans="1:11" ht="15" thickBot="1" x14ac:dyDescent="0.25">
      <c r="B367" s="37" t="s">
        <v>500</v>
      </c>
      <c r="C367" s="26">
        <v>0</v>
      </c>
      <c r="D367" s="26">
        <v>41</v>
      </c>
      <c r="E367" s="26">
        <v>14</v>
      </c>
      <c r="F367" s="26">
        <v>0</v>
      </c>
      <c r="G367" s="26">
        <v>1</v>
      </c>
      <c r="H367" s="26">
        <v>20</v>
      </c>
      <c r="I367" s="26">
        <v>17</v>
      </c>
      <c r="J367" s="26">
        <v>8</v>
      </c>
      <c r="K367" s="26">
        <v>18</v>
      </c>
    </row>
    <row r="368" spans="1:11" ht="15" thickBot="1" x14ac:dyDescent="0.25">
      <c r="B368" s="37" t="s">
        <v>501</v>
      </c>
      <c r="C368" s="26">
        <v>0</v>
      </c>
      <c r="D368" s="26">
        <v>52</v>
      </c>
      <c r="E368" s="26">
        <v>49</v>
      </c>
      <c r="F368" s="26">
        <v>1</v>
      </c>
      <c r="G368" s="26">
        <v>0</v>
      </c>
      <c r="H368" s="26">
        <v>17</v>
      </c>
      <c r="I368" s="26">
        <v>21</v>
      </c>
      <c r="J368" s="26">
        <v>12</v>
      </c>
      <c r="K368" s="26">
        <v>26</v>
      </c>
    </row>
    <row r="369" spans="1:11" ht="15" thickBot="1" x14ac:dyDescent="0.25">
      <c r="B369" s="37" t="s">
        <v>502</v>
      </c>
      <c r="C369" s="26">
        <v>0</v>
      </c>
      <c r="D369" s="26">
        <v>66</v>
      </c>
      <c r="E369" s="26">
        <v>62</v>
      </c>
      <c r="F369" s="26">
        <v>4</v>
      </c>
      <c r="G369" s="26">
        <v>3</v>
      </c>
      <c r="H369" s="26">
        <v>45</v>
      </c>
      <c r="I369" s="26">
        <v>51</v>
      </c>
      <c r="J369" s="26">
        <v>8</v>
      </c>
      <c r="K369" s="26">
        <v>13</v>
      </c>
    </row>
    <row r="370" spans="1:11" ht="15" thickBot="1" x14ac:dyDescent="0.25">
      <c r="B370" s="37" t="s">
        <v>503</v>
      </c>
      <c r="C370" s="26">
        <v>0</v>
      </c>
      <c r="D370" s="26">
        <v>35</v>
      </c>
      <c r="E370" s="26">
        <v>35</v>
      </c>
      <c r="F370" s="26">
        <v>2</v>
      </c>
      <c r="G370" s="26">
        <v>0</v>
      </c>
      <c r="H370" s="26">
        <v>10</v>
      </c>
      <c r="I370" s="26">
        <v>10</v>
      </c>
      <c r="J370" s="26">
        <v>10</v>
      </c>
      <c r="K370" s="26">
        <v>16</v>
      </c>
    </row>
    <row r="371" spans="1:11" ht="15" thickBot="1" x14ac:dyDescent="0.25">
      <c r="B371" s="37" t="s">
        <v>504</v>
      </c>
      <c r="C371" s="26">
        <v>0</v>
      </c>
      <c r="D371" s="26">
        <v>44</v>
      </c>
      <c r="E371" s="26">
        <v>39</v>
      </c>
      <c r="F371" s="26">
        <v>1</v>
      </c>
      <c r="G371" s="26">
        <v>0</v>
      </c>
      <c r="H371" s="26">
        <v>23</v>
      </c>
      <c r="I371" s="26">
        <v>40</v>
      </c>
      <c r="J371" s="26">
        <v>9</v>
      </c>
      <c r="K371" s="26">
        <v>13</v>
      </c>
    </row>
    <row r="372" spans="1:11" ht="15" thickBot="1" x14ac:dyDescent="0.25">
      <c r="B372" s="37" t="s">
        <v>505</v>
      </c>
      <c r="C372" s="26">
        <v>0</v>
      </c>
      <c r="D372" s="26">
        <v>47</v>
      </c>
      <c r="E372" s="26">
        <v>21</v>
      </c>
      <c r="F372" s="26">
        <v>0</v>
      </c>
      <c r="G372" s="26">
        <v>0</v>
      </c>
      <c r="H372" s="26">
        <v>16</v>
      </c>
      <c r="I372" s="26">
        <v>30</v>
      </c>
      <c r="J372" s="26">
        <v>7</v>
      </c>
      <c r="K372" s="26">
        <v>21</v>
      </c>
    </row>
    <row r="373" spans="1:11" ht="15" thickBot="1" x14ac:dyDescent="0.25">
      <c r="B373" s="37" t="s">
        <v>506</v>
      </c>
      <c r="C373" s="26">
        <v>0</v>
      </c>
      <c r="D373" s="26">
        <v>129</v>
      </c>
      <c r="E373" s="26">
        <v>79</v>
      </c>
      <c r="F373" s="26">
        <v>5</v>
      </c>
      <c r="G373" s="26">
        <v>2</v>
      </c>
      <c r="H373" s="26">
        <v>69</v>
      </c>
      <c r="I373" s="26">
        <v>66</v>
      </c>
      <c r="J373" s="26">
        <v>28</v>
      </c>
      <c r="K373" s="26">
        <v>90</v>
      </c>
    </row>
    <row r="374" spans="1:11" ht="15" thickBot="1" x14ac:dyDescent="0.25">
      <c r="B374" s="37" t="s">
        <v>507</v>
      </c>
      <c r="C374" s="26">
        <v>1</v>
      </c>
      <c r="D374" s="26">
        <v>1035</v>
      </c>
      <c r="E374" s="26">
        <v>590</v>
      </c>
      <c r="F374" s="26">
        <v>63</v>
      </c>
      <c r="G374" s="26">
        <v>14</v>
      </c>
      <c r="H374" s="26">
        <v>653</v>
      </c>
      <c r="I374" s="26">
        <v>514</v>
      </c>
      <c r="J374" s="26">
        <v>296</v>
      </c>
      <c r="K374" s="26">
        <v>712</v>
      </c>
    </row>
    <row r="375" spans="1:11" ht="15" thickBot="1" x14ac:dyDescent="0.25">
      <c r="B375" s="37" t="s">
        <v>508</v>
      </c>
      <c r="C375" s="26">
        <v>0</v>
      </c>
      <c r="D375" s="26">
        <v>86</v>
      </c>
      <c r="E375" s="26">
        <v>78</v>
      </c>
      <c r="F375" s="26">
        <v>6</v>
      </c>
      <c r="G375" s="26">
        <v>2</v>
      </c>
      <c r="H375" s="26">
        <v>92</v>
      </c>
      <c r="I375" s="26">
        <v>53</v>
      </c>
      <c r="J375" s="26">
        <v>37</v>
      </c>
      <c r="K375" s="26">
        <v>80</v>
      </c>
    </row>
    <row r="376" spans="1:11" ht="15" thickBot="1" x14ac:dyDescent="0.25">
      <c r="A376" s="52" t="s">
        <v>128</v>
      </c>
      <c r="B376" s="37" t="s">
        <v>509</v>
      </c>
      <c r="C376" s="26">
        <v>0</v>
      </c>
      <c r="D376" s="26">
        <v>11</v>
      </c>
      <c r="E376" s="26">
        <v>9</v>
      </c>
      <c r="F376" s="26">
        <v>0</v>
      </c>
      <c r="G376" s="26">
        <v>0</v>
      </c>
      <c r="H376" s="26">
        <v>2</v>
      </c>
      <c r="I376" s="26">
        <v>5</v>
      </c>
      <c r="J376" s="26">
        <v>5</v>
      </c>
      <c r="K376" s="26">
        <v>10</v>
      </c>
    </row>
    <row r="377" spans="1:11" ht="15" thickBot="1" x14ac:dyDescent="0.25">
      <c r="B377" s="37" t="s">
        <v>510</v>
      </c>
      <c r="C377" s="26">
        <v>0</v>
      </c>
      <c r="D377" s="26">
        <v>9</v>
      </c>
      <c r="E377" s="26">
        <v>1</v>
      </c>
      <c r="F377" s="26">
        <v>1</v>
      </c>
      <c r="G377" s="26">
        <v>0</v>
      </c>
      <c r="H377" s="26">
        <v>3</v>
      </c>
      <c r="I377" s="26">
        <v>4</v>
      </c>
      <c r="J377" s="26">
        <v>6</v>
      </c>
      <c r="K377" s="26">
        <v>4</v>
      </c>
    </row>
    <row r="378" spans="1:11" ht="15" thickBot="1" x14ac:dyDescent="0.25">
      <c r="B378" s="37" t="s">
        <v>511</v>
      </c>
      <c r="C378" s="26">
        <v>0</v>
      </c>
      <c r="D378" s="26">
        <v>52</v>
      </c>
      <c r="E378" s="26">
        <v>39</v>
      </c>
      <c r="F378" s="26">
        <v>2</v>
      </c>
      <c r="G378" s="26">
        <v>1</v>
      </c>
      <c r="H378" s="26">
        <v>16</v>
      </c>
      <c r="I378" s="26">
        <v>25</v>
      </c>
      <c r="J378" s="26">
        <v>13</v>
      </c>
      <c r="K378" s="26">
        <v>29</v>
      </c>
    </row>
    <row r="379" spans="1:11" ht="15" thickBot="1" x14ac:dyDescent="0.25">
      <c r="A379" s="52" t="s">
        <v>129</v>
      </c>
      <c r="B379" s="37" t="s">
        <v>512</v>
      </c>
      <c r="C379" s="26">
        <v>1</v>
      </c>
      <c r="D379" s="26">
        <v>84</v>
      </c>
      <c r="E379" s="26">
        <v>48</v>
      </c>
      <c r="F379" s="26">
        <v>3</v>
      </c>
      <c r="G379" s="26">
        <v>1</v>
      </c>
      <c r="H379" s="26">
        <v>34</v>
      </c>
      <c r="I379" s="26">
        <v>24</v>
      </c>
      <c r="J379" s="26">
        <v>28</v>
      </c>
      <c r="K379" s="26">
        <v>28</v>
      </c>
    </row>
    <row r="380" spans="1:11" ht="15" thickBot="1" x14ac:dyDescent="0.25">
      <c r="B380" s="37" t="s">
        <v>513</v>
      </c>
      <c r="C380" s="26">
        <v>0</v>
      </c>
      <c r="D380" s="26">
        <v>202</v>
      </c>
      <c r="E380" s="26">
        <v>103</v>
      </c>
      <c r="F380" s="26">
        <v>12</v>
      </c>
      <c r="G380" s="26">
        <v>4</v>
      </c>
      <c r="H380" s="26">
        <v>82</v>
      </c>
      <c r="I380" s="26">
        <v>68</v>
      </c>
      <c r="J380" s="26">
        <v>45</v>
      </c>
      <c r="K380" s="26">
        <v>87</v>
      </c>
    </row>
    <row r="381" spans="1:11" ht="15" thickBot="1" x14ac:dyDescent="0.25">
      <c r="B381" s="37" t="s">
        <v>514</v>
      </c>
      <c r="C381" s="26">
        <v>0</v>
      </c>
      <c r="D381" s="26">
        <v>23</v>
      </c>
      <c r="E381" s="26">
        <v>8</v>
      </c>
      <c r="F381" s="26">
        <v>1</v>
      </c>
      <c r="G381" s="26">
        <v>0</v>
      </c>
      <c r="H381" s="26">
        <v>5</v>
      </c>
      <c r="I381" s="26">
        <v>2</v>
      </c>
      <c r="J381" s="26">
        <v>5</v>
      </c>
      <c r="K381" s="26">
        <v>9</v>
      </c>
    </row>
    <row r="382" spans="1:11" ht="15" thickBot="1" x14ac:dyDescent="0.25">
      <c r="B382" s="37" t="s">
        <v>515</v>
      </c>
      <c r="C382" s="26">
        <v>0</v>
      </c>
      <c r="D382" s="26">
        <v>19</v>
      </c>
      <c r="E382" s="26">
        <v>8</v>
      </c>
      <c r="F382" s="26">
        <v>0</v>
      </c>
      <c r="G382" s="26">
        <v>0</v>
      </c>
      <c r="H382" s="26">
        <v>3</v>
      </c>
      <c r="I382" s="26">
        <v>13</v>
      </c>
      <c r="J382" s="26">
        <v>7</v>
      </c>
      <c r="K382" s="26">
        <v>3</v>
      </c>
    </row>
    <row r="383" spans="1:11" ht="15" thickBot="1" x14ac:dyDescent="0.25">
      <c r="B383" s="37" t="s">
        <v>516</v>
      </c>
      <c r="C383" s="26">
        <v>0</v>
      </c>
      <c r="D383" s="26">
        <v>299</v>
      </c>
      <c r="E383" s="26">
        <v>128</v>
      </c>
      <c r="F383" s="26">
        <v>14</v>
      </c>
      <c r="G383" s="26">
        <v>3</v>
      </c>
      <c r="H383" s="26">
        <v>119</v>
      </c>
      <c r="I383" s="26">
        <v>80</v>
      </c>
      <c r="J383" s="26">
        <v>75</v>
      </c>
      <c r="K383" s="26">
        <v>90</v>
      </c>
    </row>
    <row r="384" spans="1:11" ht="15" thickBot="1" x14ac:dyDescent="0.25">
      <c r="B384" s="37" t="s">
        <v>517</v>
      </c>
      <c r="C384" s="26">
        <v>0</v>
      </c>
      <c r="D384" s="26">
        <v>313</v>
      </c>
      <c r="E384" s="26">
        <v>130</v>
      </c>
      <c r="F384" s="26">
        <v>4</v>
      </c>
      <c r="G384" s="26">
        <v>9</v>
      </c>
      <c r="H384" s="26">
        <v>174</v>
      </c>
      <c r="I384" s="26">
        <v>105</v>
      </c>
      <c r="J384" s="26">
        <v>69</v>
      </c>
      <c r="K384" s="26">
        <v>104</v>
      </c>
    </row>
    <row r="385" spans="1:11" ht="15" thickBot="1" x14ac:dyDescent="0.25">
      <c r="B385" s="37" t="s">
        <v>518</v>
      </c>
      <c r="C385" s="26">
        <v>0</v>
      </c>
      <c r="D385" s="26">
        <v>110</v>
      </c>
      <c r="E385" s="26">
        <v>43</v>
      </c>
      <c r="F385" s="26">
        <v>3</v>
      </c>
      <c r="G385" s="26">
        <v>2</v>
      </c>
      <c r="H385" s="26">
        <v>49</v>
      </c>
      <c r="I385" s="26">
        <v>20</v>
      </c>
      <c r="J385" s="26">
        <v>21</v>
      </c>
      <c r="K385" s="26">
        <v>37</v>
      </c>
    </row>
    <row r="386" spans="1:11" ht="15" thickBot="1" x14ac:dyDescent="0.25">
      <c r="B386" s="37" t="s">
        <v>519</v>
      </c>
      <c r="C386" s="26">
        <v>0</v>
      </c>
      <c r="D386" s="26">
        <v>85</v>
      </c>
      <c r="E386" s="26">
        <v>27</v>
      </c>
      <c r="F386" s="26">
        <v>3</v>
      </c>
      <c r="G386" s="26">
        <v>2</v>
      </c>
      <c r="H386" s="26">
        <v>39</v>
      </c>
      <c r="I386" s="26">
        <v>23</v>
      </c>
      <c r="J386" s="26">
        <v>19</v>
      </c>
      <c r="K386" s="26">
        <v>30</v>
      </c>
    </row>
    <row r="387" spans="1:11" ht="15" thickBot="1" x14ac:dyDescent="0.25">
      <c r="A387" s="52" t="s">
        <v>130</v>
      </c>
      <c r="B387" s="37" t="s">
        <v>520</v>
      </c>
      <c r="C387" s="26">
        <v>0</v>
      </c>
      <c r="D387" s="26">
        <v>52</v>
      </c>
      <c r="E387" s="26">
        <v>39</v>
      </c>
      <c r="F387" s="26">
        <v>2</v>
      </c>
      <c r="G387" s="26">
        <v>0</v>
      </c>
      <c r="H387" s="26">
        <v>23</v>
      </c>
      <c r="I387" s="26">
        <v>32</v>
      </c>
      <c r="J387" s="26">
        <v>15</v>
      </c>
      <c r="K387" s="26">
        <v>37</v>
      </c>
    </row>
    <row r="388" spans="1:11" ht="15" thickBot="1" x14ac:dyDescent="0.25">
      <c r="B388" s="37" t="s">
        <v>521</v>
      </c>
      <c r="C388" s="26">
        <v>0</v>
      </c>
      <c r="D388" s="26">
        <v>15</v>
      </c>
      <c r="E388" s="26">
        <v>8</v>
      </c>
      <c r="F388" s="26">
        <v>1</v>
      </c>
      <c r="G388" s="26">
        <v>0</v>
      </c>
      <c r="H388" s="26">
        <v>3</v>
      </c>
      <c r="I388" s="26">
        <v>3</v>
      </c>
      <c r="J388" s="26">
        <v>6</v>
      </c>
      <c r="K388" s="26">
        <v>3</v>
      </c>
    </row>
    <row r="389" spans="1:11" ht="15" thickBot="1" x14ac:dyDescent="0.25">
      <c r="B389" s="37" t="s">
        <v>522</v>
      </c>
      <c r="C389" s="26">
        <v>0</v>
      </c>
      <c r="D389" s="26">
        <v>67</v>
      </c>
      <c r="E389" s="26">
        <v>27</v>
      </c>
      <c r="F389" s="26">
        <v>0</v>
      </c>
      <c r="G389" s="26">
        <v>0</v>
      </c>
      <c r="H389" s="26">
        <v>17</v>
      </c>
      <c r="I389" s="26">
        <v>16</v>
      </c>
      <c r="J389" s="26">
        <v>8</v>
      </c>
      <c r="K389" s="26">
        <v>14</v>
      </c>
    </row>
    <row r="390" spans="1:11" ht="15" thickBot="1" x14ac:dyDescent="0.25">
      <c r="A390" s="52" t="s">
        <v>131</v>
      </c>
      <c r="B390" s="37" t="s">
        <v>523</v>
      </c>
      <c r="C390" s="26">
        <v>1</v>
      </c>
      <c r="D390" s="26">
        <v>250</v>
      </c>
      <c r="E390" s="26">
        <v>141</v>
      </c>
      <c r="F390" s="26">
        <v>2</v>
      </c>
      <c r="G390" s="26">
        <v>0</v>
      </c>
      <c r="H390" s="26">
        <v>83</v>
      </c>
      <c r="I390" s="26">
        <v>73</v>
      </c>
      <c r="J390" s="26">
        <v>43</v>
      </c>
      <c r="K390" s="26">
        <v>92</v>
      </c>
    </row>
    <row r="391" spans="1:11" ht="15" thickBot="1" x14ac:dyDescent="0.25">
      <c r="B391" s="37" t="s">
        <v>524</v>
      </c>
      <c r="C391" s="26">
        <v>0</v>
      </c>
      <c r="D391" s="26">
        <v>51</v>
      </c>
      <c r="E391" s="26">
        <v>41</v>
      </c>
      <c r="F391" s="26">
        <v>5</v>
      </c>
      <c r="G391" s="26">
        <v>1</v>
      </c>
      <c r="H391" s="26">
        <v>14</v>
      </c>
      <c r="I391" s="26">
        <v>43</v>
      </c>
      <c r="J391" s="26">
        <v>5</v>
      </c>
      <c r="K391" s="26">
        <v>11</v>
      </c>
    </row>
    <row r="392" spans="1:11" ht="15" thickBot="1" x14ac:dyDescent="0.25">
      <c r="B392" s="37" t="s">
        <v>525</v>
      </c>
      <c r="C392" s="26">
        <v>0</v>
      </c>
      <c r="D392" s="26">
        <v>46</v>
      </c>
      <c r="E392" s="26">
        <v>27</v>
      </c>
      <c r="F392" s="26">
        <v>1</v>
      </c>
      <c r="G392" s="26">
        <v>0</v>
      </c>
      <c r="H392" s="26">
        <v>20</v>
      </c>
      <c r="I392" s="26">
        <v>17</v>
      </c>
      <c r="J392" s="26">
        <v>15</v>
      </c>
      <c r="K392" s="26">
        <v>15</v>
      </c>
    </row>
    <row r="393" spans="1:11" ht="15" thickBot="1" x14ac:dyDescent="0.25">
      <c r="B393" s="37" t="s">
        <v>526</v>
      </c>
      <c r="C393" s="26">
        <v>0</v>
      </c>
      <c r="D393" s="26">
        <v>41</v>
      </c>
      <c r="E393" s="26">
        <v>35</v>
      </c>
      <c r="F393" s="26">
        <v>0</v>
      </c>
      <c r="G393" s="26">
        <v>0</v>
      </c>
      <c r="H393" s="26">
        <v>7</v>
      </c>
      <c r="I393" s="26">
        <v>11</v>
      </c>
      <c r="J393" s="26">
        <v>5</v>
      </c>
      <c r="K393" s="26">
        <v>7</v>
      </c>
    </row>
    <row r="394" spans="1:11" ht="15" thickBot="1" x14ac:dyDescent="0.25">
      <c r="B394" s="37" t="s">
        <v>527</v>
      </c>
      <c r="C394" s="26">
        <v>0</v>
      </c>
      <c r="D394" s="26">
        <v>138</v>
      </c>
      <c r="E394" s="26">
        <v>66</v>
      </c>
      <c r="F394" s="26">
        <v>7</v>
      </c>
      <c r="G394" s="26">
        <v>0</v>
      </c>
      <c r="H394" s="26">
        <v>63</v>
      </c>
      <c r="I394" s="26">
        <v>66</v>
      </c>
      <c r="J394" s="26">
        <v>23</v>
      </c>
      <c r="K394" s="26">
        <v>45</v>
      </c>
    </row>
    <row r="395" spans="1:11" ht="15" thickBot="1" x14ac:dyDescent="0.25">
      <c r="B395" s="37" t="s">
        <v>528</v>
      </c>
      <c r="C395" s="26">
        <v>0</v>
      </c>
      <c r="D395" s="26">
        <v>163</v>
      </c>
      <c r="E395" s="26">
        <v>136</v>
      </c>
      <c r="F395" s="26">
        <v>8</v>
      </c>
      <c r="G395" s="26">
        <v>1</v>
      </c>
      <c r="H395" s="26">
        <v>69</v>
      </c>
      <c r="I395" s="26">
        <v>122</v>
      </c>
      <c r="J395" s="26">
        <v>22</v>
      </c>
      <c r="K395" s="26">
        <v>83</v>
      </c>
    </row>
    <row r="396" spans="1:11" ht="15" thickBot="1" x14ac:dyDescent="0.25">
      <c r="B396" s="37" t="s">
        <v>529</v>
      </c>
      <c r="C396" s="26">
        <v>1</v>
      </c>
      <c r="D396" s="26">
        <v>100</v>
      </c>
      <c r="E396" s="26">
        <v>89</v>
      </c>
      <c r="F396" s="26">
        <v>5</v>
      </c>
      <c r="G396" s="26">
        <v>1</v>
      </c>
      <c r="H396" s="26">
        <v>43</v>
      </c>
      <c r="I396" s="26">
        <v>70</v>
      </c>
      <c r="J396" s="26">
        <v>19</v>
      </c>
      <c r="K396" s="26">
        <v>40</v>
      </c>
    </row>
    <row r="397" spans="1:11" ht="15" thickBot="1" x14ac:dyDescent="0.25">
      <c r="A397" s="52" t="s">
        <v>132</v>
      </c>
      <c r="B397" s="37" t="s">
        <v>530</v>
      </c>
      <c r="C397" s="26">
        <v>0</v>
      </c>
      <c r="D397" s="26">
        <v>216</v>
      </c>
      <c r="E397" s="26">
        <v>145</v>
      </c>
      <c r="F397" s="26">
        <v>3</v>
      </c>
      <c r="G397" s="26">
        <v>7</v>
      </c>
      <c r="H397" s="26">
        <v>88</v>
      </c>
      <c r="I397" s="26">
        <v>128</v>
      </c>
      <c r="J397" s="26">
        <v>49</v>
      </c>
      <c r="K397" s="26">
        <v>80</v>
      </c>
    </row>
    <row r="398" spans="1:11" ht="15" thickBot="1" x14ac:dyDescent="0.25">
      <c r="B398" s="37" t="s">
        <v>531</v>
      </c>
      <c r="C398" s="26">
        <v>0</v>
      </c>
      <c r="D398" s="26">
        <v>134</v>
      </c>
      <c r="E398" s="26">
        <v>57</v>
      </c>
      <c r="F398" s="26">
        <v>5</v>
      </c>
      <c r="G398" s="26">
        <v>1</v>
      </c>
      <c r="H398" s="26">
        <v>36</v>
      </c>
      <c r="I398" s="26">
        <v>28</v>
      </c>
      <c r="J398" s="26">
        <v>29</v>
      </c>
      <c r="K398" s="26">
        <v>47</v>
      </c>
    </row>
    <row r="399" spans="1:11" ht="15" thickBot="1" x14ac:dyDescent="0.25">
      <c r="B399" s="37" t="s">
        <v>532</v>
      </c>
      <c r="C399" s="26">
        <v>0</v>
      </c>
      <c r="D399" s="26">
        <v>161</v>
      </c>
      <c r="E399" s="26">
        <v>69</v>
      </c>
      <c r="F399" s="26">
        <v>6</v>
      </c>
      <c r="G399" s="26">
        <v>3</v>
      </c>
      <c r="H399" s="26">
        <v>48</v>
      </c>
      <c r="I399" s="26">
        <v>31</v>
      </c>
      <c r="J399" s="26">
        <v>36</v>
      </c>
      <c r="K399" s="26">
        <v>55</v>
      </c>
    </row>
    <row r="400" spans="1:11" ht="15" thickBot="1" x14ac:dyDescent="0.25">
      <c r="B400" s="37" t="s">
        <v>533</v>
      </c>
      <c r="C400" s="26">
        <v>0</v>
      </c>
      <c r="D400" s="26">
        <v>203</v>
      </c>
      <c r="E400" s="26">
        <v>120</v>
      </c>
      <c r="F400" s="26">
        <v>4</v>
      </c>
      <c r="G400" s="26">
        <v>6</v>
      </c>
      <c r="H400" s="26">
        <v>93</v>
      </c>
      <c r="I400" s="26">
        <v>80</v>
      </c>
      <c r="J400" s="26">
        <v>57</v>
      </c>
      <c r="K400" s="26">
        <v>92</v>
      </c>
    </row>
    <row r="401" spans="1:11" ht="15" thickBot="1" x14ac:dyDescent="0.25">
      <c r="B401" s="37" t="s">
        <v>534</v>
      </c>
      <c r="C401" s="26">
        <v>0</v>
      </c>
      <c r="D401" s="26">
        <v>299</v>
      </c>
      <c r="E401" s="26">
        <v>179</v>
      </c>
      <c r="F401" s="26">
        <v>16</v>
      </c>
      <c r="G401" s="26">
        <v>8</v>
      </c>
      <c r="H401" s="26">
        <v>85</v>
      </c>
      <c r="I401" s="26">
        <v>79</v>
      </c>
      <c r="J401" s="26">
        <v>74</v>
      </c>
      <c r="K401" s="26">
        <v>133</v>
      </c>
    </row>
    <row r="402" spans="1:11" ht="15" thickBot="1" x14ac:dyDescent="0.25">
      <c r="B402" s="37" t="s">
        <v>535</v>
      </c>
      <c r="C402" s="26">
        <v>0</v>
      </c>
      <c r="D402" s="26">
        <v>115</v>
      </c>
      <c r="E402" s="26">
        <v>47</v>
      </c>
      <c r="F402" s="26">
        <v>3</v>
      </c>
      <c r="G402" s="26">
        <v>3</v>
      </c>
      <c r="H402" s="26">
        <v>32</v>
      </c>
      <c r="I402" s="26">
        <v>30</v>
      </c>
      <c r="J402" s="26">
        <v>23</v>
      </c>
      <c r="K402" s="26">
        <v>46</v>
      </c>
    </row>
    <row r="403" spans="1:11" ht="15" thickBot="1" x14ac:dyDescent="0.25">
      <c r="B403" s="37" t="s">
        <v>536</v>
      </c>
      <c r="C403" s="26">
        <v>0</v>
      </c>
      <c r="D403" s="26">
        <v>104</v>
      </c>
      <c r="E403" s="26">
        <v>59</v>
      </c>
      <c r="F403" s="26">
        <v>6</v>
      </c>
      <c r="G403" s="26">
        <v>4</v>
      </c>
      <c r="H403" s="26">
        <v>47</v>
      </c>
      <c r="I403" s="26">
        <v>37</v>
      </c>
      <c r="J403" s="26">
        <v>26</v>
      </c>
      <c r="K403" s="26">
        <v>58</v>
      </c>
    </row>
    <row r="404" spans="1:11" ht="15" thickBot="1" x14ac:dyDescent="0.25">
      <c r="B404" s="37" t="s">
        <v>537</v>
      </c>
      <c r="C404" s="26">
        <v>0</v>
      </c>
      <c r="D404" s="26">
        <v>152</v>
      </c>
      <c r="E404" s="26">
        <v>60</v>
      </c>
      <c r="F404" s="26">
        <v>5</v>
      </c>
      <c r="G404" s="26">
        <v>0</v>
      </c>
      <c r="H404" s="26">
        <v>39</v>
      </c>
      <c r="I404" s="26">
        <v>51</v>
      </c>
      <c r="J404" s="26">
        <v>40</v>
      </c>
      <c r="K404" s="26">
        <v>107</v>
      </c>
    </row>
    <row r="405" spans="1:11" ht="15" thickBot="1" x14ac:dyDescent="0.25">
      <c r="B405" s="37" t="s">
        <v>538</v>
      </c>
      <c r="C405" s="26">
        <v>0</v>
      </c>
      <c r="D405" s="26">
        <v>103</v>
      </c>
      <c r="E405" s="26">
        <v>63</v>
      </c>
      <c r="F405" s="26">
        <v>3</v>
      </c>
      <c r="G405" s="26">
        <v>0</v>
      </c>
      <c r="H405" s="26">
        <v>27</v>
      </c>
      <c r="I405" s="26">
        <v>39</v>
      </c>
      <c r="J405" s="26">
        <v>26</v>
      </c>
      <c r="K405" s="26">
        <v>42</v>
      </c>
    </row>
    <row r="406" spans="1:11" ht="15" thickBot="1" x14ac:dyDescent="0.25">
      <c r="B406" s="37" t="s">
        <v>539</v>
      </c>
      <c r="C406" s="26">
        <v>1</v>
      </c>
      <c r="D406" s="26">
        <v>190</v>
      </c>
      <c r="E406" s="26">
        <v>116</v>
      </c>
      <c r="F406" s="26">
        <v>2</v>
      </c>
      <c r="G406" s="26">
        <v>3</v>
      </c>
      <c r="H406" s="26">
        <v>93</v>
      </c>
      <c r="I406" s="26">
        <v>98</v>
      </c>
      <c r="J406" s="26">
        <v>64</v>
      </c>
      <c r="K406" s="26">
        <v>117</v>
      </c>
    </row>
    <row r="407" spans="1:11" ht="15" thickBot="1" x14ac:dyDescent="0.25">
      <c r="B407" s="37" t="s">
        <v>540</v>
      </c>
      <c r="C407" s="26">
        <v>0</v>
      </c>
      <c r="D407" s="26">
        <v>102</v>
      </c>
      <c r="E407" s="26">
        <v>54</v>
      </c>
      <c r="F407" s="26">
        <v>4</v>
      </c>
      <c r="G407" s="26">
        <v>2</v>
      </c>
      <c r="H407" s="26">
        <v>32</v>
      </c>
      <c r="I407" s="26">
        <v>29</v>
      </c>
      <c r="J407" s="26">
        <v>11</v>
      </c>
      <c r="K407" s="26">
        <v>54</v>
      </c>
    </row>
    <row r="408" spans="1:11" ht="15" thickBot="1" x14ac:dyDescent="0.25">
      <c r="B408" s="37" t="s">
        <v>541</v>
      </c>
      <c r="C408" s="26">
        <v>0</v>
      </c>
      <c r="D408" s="26">
        <v>82</v>
      </c>
      <c r="E408" s="26">
        <v>36</v>
      </c>
      <c r="F408" s="26">
        <v>6</v>
      </c>
      <c r="G408" s="26">
        <v>0</v>
      </c>
      <c r="H408" s="26">
        <v>23</v>
      </c>
      <c r="I408" s="26">
        <v>27</v>
      </c>
      <c r="J408" s="26">
        <v>15</v>
      </c>
      <c r="K408" s="26">
        <v>20</v>
      </c>
    </row>
    <row r="409" spans="1:11" ht="15" thickBot="1" x14ac:dyDescent="0.25">
      <c r="B409" s="37" t="s">
        <v>542</v>
      </c>
      <c r="C409" s="26">
        <v>0</v>
      </c>
      <c r="D409" s="26">
        <v>117</v>
      </c>
      <c r="E409" s="26">
        <v>77</v>
      </c>
      <c r="F409" s="26">
        <v>6</v>
      </c>
      <c r="G409" s="26">
        <v>2</v>
      </c>
      <c r="H409" s="26">
        <v>37</v>
      </c>
      <c r="I409" s="26">
        <v>79</v>
      </c>
      <c r="J409" s="26">
        <v>20</v>
      </c>
      <c r="K409" s="26">
        <v>45</v>
      </c>
    </row>
    <row r="410" spans="1:11" ht="15" thickBot="1" x14ac:dyDescent="0.25">
      <c r="B410" s="37" t="s">
        <v>543</v>
      </c>
      <c r="C410" s="26">
        <v>1</v>
      </c>
      <c r="D410" s="26">
        <v>135</v>
      </c>
      <c r="E410" s="26">
        <v>84</v>
      </c>
      <c r="F410" s="26">
        <v>11</v>
      </c>
      <c r="G410" s="26">
        <v>4</v>
      </c>
      <c r="H410" s="26">
        <v>45</v>
      </c>
      <c r="I410" s="26">
        <v>54</v>
      </c>
      <c r="J410" s="26">
        <v>29</v>
      </c>
      <c r="K410" s="26">
        <v>50</v>
      </c>
    </row>
    <row r="411" spans="1:11" ht="15" thickBot="1" x14ac:dyDescent="0.25">
      <c r="B411" s="37" t="s">
        <v>544</v>
      </c>
      <c r="C411" s="26">
        <v>0</v>
      </c>
      <c r="D411" s="26">
        <v>127</v>
      </c>
      <c r="E411" s="26">
        <v>84</v>
      </c>
      <c r="F411" s="26">
        <v>2</v>
      </c>
      <c r="G411" s="26">
        <v>3</v>
      </c>
      <c r="H411" s="26">
        <v>43</v>
      </c>
      <c r="I411" s="26">
        <v>82</v>
      </c>
      <c r="J411" s="26">
        <v>34</v>
      </c>
      <c r="K411" s="26">
        <v>119</v>
      </c>
    </row>
    <row r="412" spans="1:11" ht="15" thickBot="1" x14ac:dyDescent="0.25">
      <c r="B412" s="37" t="s">
        <v>545</v>
      </c>
      <c r="C412" s="26">
        <v>0</v>
      </c>
      <c r="D412" s="26">
        <v>221</v>
      </c>
      <c r="E412" s="26">
        <v>111</v>
      </c>
      <c r="F412" s="26">
        <v>9</v>
      </c>
      <c r="G412" s="26">
        <v>4</v>
      </c>
      <c r="H412" s="26">
        <v>97</v>
      </c>
      <c r="I412" s="26">
        <v>101</v>
      </c>
      <c r="J412" s="26">
        <v>60</v>
      </c>
      <c r="K412" s="26">
        <v>176</v>
      </c>
    </row>
    <row r="413" spans="1:11" ht="15" thickBot="1" x14ac:dyDescent="0.25">
      <c r="B413" s="37" t="s">
        <v>546</v>
      </c>
      <c r="C413" s="26">
        <v>1</v>
      </c>
      <c r="D413" s="26">
        <v>1081</v>
      </c>
      <c r="E413" s="26">
        <v>534</v>
      </c>
      <c r="F413" s="26">
        <v>52</v>
      </c>
      <c r="G413" s="26">
        <v>16</v>
      </c>
      <c r="H413" s="26">
        <v>367</v>
      </c>
      <c r="I413" s="26">
        <v>423</v>
      </c>
      <c r="J413" s="26">
        <v>248</v>
      </c>
      <c r="K413" s="26">
        <v>589</v>
      </c>
    </row>
    <row r="414" spans="1:11" ht="15" thickBot="1" x14ac:dyDescent="0.25">
      <c r="B414" s="37" t="s">
        <v>547</v>
      </c>
      <c r="C414" s="26">
        <v>0</v>
      </c>
      <c r="D414" s="26">
        <v>124</v>
      </c>
      <c r="E414" s="26">
        <v>38</v>
      </c>
      <c r="F414" s="26">
        <v>7</v>
      </c>
      <c r="G414" s="26">
        <v>0</v>
      </c>
      <c r="H414" s="26">
        <v>24</v>
      </c>
      <c r="I414" s="26">
        <v>35</v>
      </c>
      <c r="J414" s="26">
        <v>24</v>
      </c>
      <c r="K414" s="26">
        <v>39</v>
      </c>
    </row>
    <row r="415" spans="1:11" ht="15" thickBot="1" x14ac:dyDescent="0.25">
      <c r="A415" s="52" t="s">
        <v>133</v>
      </c>
      <c r="B415" s="37" t="s">
        <v>548</v>
      </c>
      <c r="C415" s="26">
        <v>0</v>
      </c>
      <c r="D415" s="26">
        <v>13</v>
      </c>
      <c r="E415" s="26">
        <v>8</v>
      </c>
      <c r="F415" s="26">
        <v>0</v>
      </c>
      <c r="G415" s="26">
        <v>0</v>
      </c>
      <c r="H415" s="26">
        <v>1</v>
      </c>
      <c r="I415" s="26">
        <v>3</v>
      </c>
      <c r="J415" s="26">
        <v>5</v>
      </c>
      <c r="K415" s="26">
        <v>5</v>
      </c>
    </row>
    <row r="416" spans="1:11" ht="15" thickBot="1" x14ac:dyDescent="0.25">
      <c r="B416" s="37" t="s">
        <v>549</v>
      </c>
      <c r="C416" s="26">
        <v>0</v>
      </c>
      <c r="D416" s="26">
        <v>34</v>
      </c>
      <c r="E416" s="26">
        <v>20</v>
      </c>
      <c r="F416" s="26">
        <v>1</v>
      </c>
      <c r="G416" s="26">
        <v>0</v>
      </c>
      <c r="H416" s="26">
        <v>8</v>
      </c>
      <c r="I416" s="26">
        <v>22</v>
      </c>
      <c r="J416" s="26">
        <v>4</v>
      </c>
      <c r="K416" s="26">
        <v>16</v>
      </c>
    </row>
    <row r="417" spans="1:11" ht="15" thickBot="1" x14ac:dyDescent="0.25">
      <c r="B417" s="37" t="s">
        <v>550</v>
      </c>
      <c r="C417" s="26">
        <v>1</v>
      </c>
      <c r="D417" s="26">
        <v>480</v>
      </c>
      <c r="E417" s="26">
        <v>198</v>
      </c>
      <c r="F417" s="26">
        <v>16</v>
      </c>
      <c r="G417" s="26">
        <v>3</v>
      </c>
      <c r="H417" s="26">
        <v>157</v>
      </c>
      <c r="I417" s="26">
        <v>132</v>
      </c>
      <c r="J417" s="26">
        <v>122</v>
      </c>
      <c r="K417" s="26">
        <v>241</v>
      </c>
    </row>
    <row r="418" spans="1:11" ht="15" thickBot="1" x14ac:dyDescent="0.25">
      <c r="A418" s="52" t="s">
        <v>134</v>
      </c>
      <c r="B418" s="37" t="s">
        <v>551</v>
      </c>
      <c r="C418" s="26">
        <v>0</v>
      </c>
      <c r="D418" s="26">
        <v>45</v>
      </c>
      <c r="E418" s="26">
        <v>4</v>
      </c>
      <c r="F418" s="26">
        <v>0</v>
      </c>
      <c r="G418" s="26">
        <v>0</v>
      </c>
      <c r="H418" s="26">
        <v>15</v>
      </c>
      <c r="I418" s="26">
        <v>15</v>
      </c>
      <c r="J418" s="26">
        <v>7</v>
      </c>
      <c r="K418" s="26">
        <v>15</v>
      </c>
    </row>
    <row r="419" spans="1:11" ht="15" thickBot="1" x14ac:dyDescent="0.25">
      <c r="B419" s="37" t="s">
        <v>552</v>
      </c>
      <c r="C419" s="26">
        <v>0</v>
      </c>
      <c r="D419" s="26">
        <v>318</v>
      </c>
      <c r="E419" s="26">
        <v>110</v>
      </c>
      <c r="F419" s="26">
        <v>15</v>
      </c>
      <c r="G419" s="26">
        <v>3</v>
      </c>
      <c r="H419" s="26">
        <v>106</v>
      </c>
      <c r="I419" s="26">
        <v>117</v>
      </c>
      <c r="J419" s="26">
        <v>79</v>
      </c>
      <c r="K419" s="26">
        <v>124</v>
      </c>
    </row>
    <row r="420" spans="1:11" ht="15" thickBot="1" x14ac:dyDescent="0.25">
      <c r="B420" s="37" t="s">
        <v>553</v>
      </c>
      <c r="C420" s="26">
        <v>0</v>
      </c>
      <c r="D420" s="26">
        <v>527</v>
      </c>
      <c r="E420" s="26">
        <v>218</v>
      </c>
      <c r="F420" s="26">
        <v>19</v>
      </c>
      <c r="G420" s="26">
        <v>8</v>
      </c>
      <c r="H420" s="26">
        <v>213</v>
      </c>
      <c r="I420" s="26">
        <v>243</v>
      </c>
      <c r="J420" s="26">
        <v>132</v>
      </c>
      <c r="K420" s="26">
        <v>227</v>
      </c>
    </row>
    <row r="421" spans="1:11" ht="15" thickBot="1" x14ac:dyDescent="0.25">
      <c r="B421" s="37" t="s">
        <v>554</v>
      </c>
      <c r="C421" s="26">
        <v>1</v>
      </c>
      <c r="D421" s="26">
        <v>110</v>
      </c>
      <c r="E421" s="26">
        <v>53</v>
      </c>
      <c r="F421" s="26">
        <v>3</v>
      </c>
      <c r="G421" s="26">
        <v>1</v>
      </c>
      <c r="H421" s="26">
        <v>19</v>
      </c>
      <c r="I421" s="26">
        <v>33</v>
      </c>
      <c r="J421" s="26">
        <v>24</v>
      </c>
      <c r="K421" s="26">
        <v>57</v>
      </c>
    </row>
    <row r="422" spans="1:11" ht="15" thickBot="1" x14ac:dyDescent="0.25">
      <c r="B422" s="37" t="s">
        <v>555</v>
      </c>
      <c r="C422" s="26">
        <v>0</v>
      </c>
      <c r="D422" s="26">
        <v>98</v>
      </c>
      <c r="E422" s="26">
        <v>41</v>
      </c>
      <c r="F422" s="26">
        <v>2</v>
      </c>
      <c r="G422" s="26">
        <v>1</v>
      </c>
      <c r="H422" s="26">
        <v>26</v>
      </c>
      <c r="I422" s="26">
        <v>46</v>
      </c>
      <c r="J422" s="26">
        <v>11</v>
      </c>
      <c r="K422" s="26">
        <v>31</v>
      </c>
    </row>
    <row r="423" spans="1:11" ht="15" thickBot="1" x14ac:dyDescent="0.25">
      <c r="B423" s="37" t="s">
        <v>556</v>
      </c>
      <c r="C423" s="26">
        <v>0</v>
      </c>
      <c r="D423" s="26">
        <v>156</v>
      </c>
      <c r="E423" s="26">
        <v>63</v>
      </c>
      <c r="F423" s="26">
        <v>7</v>
      </c>
      <c r="G423" s="26">
        <v>2</v>
      </c>
      <c r="H423" s="26">
        <v>35</v>
      </c>
      <c r="I423" s="26">
        <v>35</v>
      </c>
      <c r="J423" s="26">
        <v>32</v>
      </c>
      <c r="K423" s="26">
        <v>44</v>
      </c>
    </row>
    <row r="424" spans="1:11" ht="15" thickBot="1" x14ac:dyDescent="0.25">
      <c r="A424" s="52" t="s">
        <v>135</v>
      </c>
      <c r="B424" s="37" t="s">
        <v>557</v>
      </c>
      <c r="C424" s="26">
        <v>0</v>
      </c>
      <c r="D424" s="26">
        <v>26</v>
      </c>
      <c r="E424" s="26">
        <v>13</v>
      </c>
      <c r="F424" s="26">
        <v>1</v>
      </c>
      <c r="G424" s="26">
        <v>0</v>
      </c>
      <c r="H424" s="26">
        <v>11</v>
      </c>
      <c r="I424" s="26">
        <v>11</v>
      </c>
      <c r="J424" s="26">
        <v>6</v>
      </c>
      <c r="K424" s="26">
        <v>14</v>
      </c>
    </row>
    <row r="425" spans="1:11" ht="15" thickBot="1" x14ac:dyDescent="0.25">
      <c r="B425" s="37" t="s">
        <v>558</v>
      </c>
      <c r="C425" s="26">
        <v>0</v>
      </c>
      <c r="D425" s="26">
        <v>7</v>
      </c>
      <c r="E425" s="26">
        <v>1</v>
      </c>
      <c r="F425" s="26">
        <v>1</v>
      </c>
      <c r="G425" s="26">
        <v>0</v>
      </c>
      <c r="H425" s="26">
        <v>1</v>
      </c>
      <c r="I425" s="26">
        <v>1</v>
      </c>
      <c r="J425" s="26">
        <v>4</v>
      </c>
      <c r="K425" s="26">
        <v>1</v>
      </c>
    </row>
    <row r="426" spans="1:11" ht="15" thickBot="1" x14ac:dyDescent="0.25">
      <c r="B426" s="37" t="s">
        <v>559</v>
      </c>
      <c r="C426" s="26">
        <v>0</v>
      </c>
      <c r="D426" s="26">
        <v>34</v>
      </c>
      <c r="E426" s="26">
        <v>15</v>
      </c>
      <c r="F426" s="26">
        <v>0</v>
      </c>
      <c r="G426" s="26">
        <v>0</v>
      </c>
      <c r="H426" s="26">
        <v>13</v>
      </c>
      <c r="I426" s="26">
        <v>8</v>
      </c>
      <c r="J426" s="26">
        <v>15</v>
      </c>
      <c r="K426" s="26">
        <v>21</v>
      </c>
    </row>
    <row r="427" spans="1:11" ht="15" thickBot="1" x14ac:dyDescent="0.25">
      <c r="B427" s="37" t="s">
        <v>560</v>
      </c>
      <c r="C427" s="26">
        <v>0</v>
      </c>
      <c r="D427" s="26">
        <v>2</v>
      </c>
      <c r="E427" s="26">
        <v>2</v>
      </c>
      <c r="F427" s="26">
        <v>0</v>
      </c>
      <c r="G427" s="26">
        <v>0</v>
      </c>
      <c r="H427" s="26">
        <v>2</v>
      </c>
      <c r="I427" s="26">
        <v>0</v>
      </c>
      <c r="J427" s="26">
        <v>1</v>
      </c>
      <c r="K427" s="26">
        <v>7</v>
      </c>
    </row>
    <row r="428" spans="1:11" ht="15" thickBot="1" x14ac:dyDescent="0.25">
      <c r="B428" s="37" t="s">
        <v>561</v>
      </c>
      <c r="C428" s="26">
        <v>0</v>
      </c>
      <c r="D428" s="26">
        <v>82</v>
      </c>
      <c r="E428" s="26">
        <v>28</v>
      </c>
      <c r="F428" s="26">
        <v>2</v>
      </c>
      <c r="G428" s="26">
        <v>2</v>
      </c>
      <c r="H428" s="26">
        <v>26</v>
      </c>
      <c r="I428" s="26">
        <v>26</v>
      </c>
      <c r="J428" s="26">
        <v>23</v>
      </c>
      <c r="K428" s="26">
        <v>38</v>
      </c>
    </row>
    <row r="429" spans="1:11" ht="15" thickBot="1" x14ac:dyDescent="0.25">
      <c r="A429" s="52" t="s">
        <v>136</v>
      </c>
      <c r="B429" s="37" t="s">
        <v>562</v>
      </c>
      <c r="C429" s="26">
        <v>0</v>
      </c>
      <c r="D429" s="26">
        <v>39</v>
      </c>
      <c r="E429" s="26">
        <v>21</v>
      </c>
      <c r="F429" s="26">
        <v>0</v>
      </c>
      <c r="G429" s="26">
        <v>0</v>
      </c>
      <c r="H429" s="26">
        <v>8</v>
      </c>
      <c r="I429" s="26">
        <v>20</v>
      </c>
      <c r="J429" s="26">
        <v>16</v>
      </c>
      <c r="K429" s="26">
        <v>16</v>
      </c>
    </row>
    <row r="430" spans="1:11" ht="15" thickBot="1" x14ac:dyDescent="0.25">
      <c r="B430" s="37" t="s">
        <v>563</v>
      </c>
      <c r="C430" s="26">
        <v>0</v>
      </c>
      <c r="D430" s="26">
        <v>15</v>
      </c>
      <c r="E430" s="26">
        <v>8</v>
      </c>
      <c r="F430" s="26">
        <v>0</v>
      </c>
      <c r="G430" s="26">
        <v>0</v>
      </c>
      <c r="H430" s="26">
        <v>2</v>
      </c>
      <c r="I430" s="26">
        <v>2</v>
      </c>
      <c r="J430" s="26">
        <v>4</v>
      </c>
      <c r="K430" s="26">
        <v>3</v>
      </c>
    </row>
    <row r="431" spans="1:11" ht="15" thickBot="1" x14ac:dyDescent="0.25">
      <c r="B431" s="37" t="s">
        <v>564</v>
      </c>
      <c r="C431" s="26">
        <v>0</v>
      </c>
      <c r="D431" s="26">
        <v>4</v>
      </c>
      <c r="E431" s="26">
        <v>4</v>
      </c>
      <c r="F431" s="26">
        <v>2</v>
      </c>
      <c r="G431" s="26">
        <v>0</v>
      </c>
      <c r="H431" s="26">
        <v>3</v>
      </c>
      <c r="I431" s="26">
        <v>5</v>
      </c>
      <c r="J431" s="26">
        <v>4</v>
      </c>
      <c r="K431" s="26">
        <v>3</v>
      </c>
    </row>
    <row r="432" spans="1:11" ht="15" thickBot="1" x14ac:dyDescent="0.25">
      <c r="B432" s="37" t="s">
        <v>565</v>
      </c>
      <c r="C432" s="26">
        <v>0</v>
      </c>
      <c r="D432" s="26">
        <v>30</v>
      </c>
      <c r="E432" s="26">
        <v>12</v>
      </c>
      <c r="F432" s="26">
        <v>3</v>
      </c>
      <c r="G432" s="26">
        <v>1</v>
      </c>
      <c r="H432" s="26">
        <v>9</v>
      </c>
      <c r="I432" s="26">
        <v>12</v>
      </c>
      <c r="J432" s="26">
        <v>3</v>
      </c>
      <c r="K432" s="26">
        <v>7</v>
      </c>
    </row>
    <row r="433" spans="1:11" ht="15" thickBot="1" x14ac:dyDescent="0.25">
      <c r="B433" s="37" t="s">
        <v>566</v>
      </c>
      <c r="C433" s="26">
        <v>0</v>
      </c>
      <c r="D433" s="26">
        <v>39</v>
      </c>
      <c r="E433" s="26">
        <v>33</v>
      </c>
      <c r="F433" s="26">
        <v>0</v>
      </c>
      <c r="G433" s="26">
        <v>1</v>
      </c>
      <c r="H433" s="26">
        <v>9</v>
      </c>
      <c r="I433" s="26">
        <v>25</v>
      </c>
      <c r="J433" s="26">
        <v>11</v>
      </c>
      <c r="K433" s="26">
        <v>13</v>
      </c>
    </row>
    <row r="434" spans="1:11" ht="15" thickBot="1" x14ac:dyDescent="0.25">
      <c r="B434" s="37" t="s">
        <v>567</v>
      </c>
      <c r="C434" s="26">
        <v>0</v>
      </c>
      <c r="D434" s="26">
        <v>14</v>
      </c>
      <c r="E434" s="26">
        <v>13</v>
      </c>
      <c r="F434" s="26">
        <v>2</v>
      </c>
      <c r="G434" s="26">
        <v>2</v>
      </c>
      <c r="H434" s="26">
        <v>8</v>
      </c>
      <c r="I434" s="26">
        <v>6</v>
      </c>
      <c r="J434" s="26">
        <v>3</v>
      </c>
      <c r="K434" s="26">
        <v>10</v>
      </c>
    </row>
    <row r="435" spans="1:11" ht="15" thickBot="1" x14ac:dyDescent="0.25">
      <c r="B435" s="37" t="s">
        <v>568</v>
      </c>
      <c r="C435" s="26">
        <v>0</v>
      </c>
      <c r="D435" s="26">
        <v>959</v>
      </c>
      <c r="E435" s="26">
        <v>388</v>
      </c>
      <c r="F435" s="26">
        <v>34</v>
      </c>
      <c r="G435" s="26">
        <v>5</v>
      </c>
      <c r="H435" s="26">
        <v>347</v>
      </c>
      <c r="I435" s="26">
        <v>263</v>
      </c>
      <c r="J435" s="26">
        <v>252</v>
      </c>
      <c r="K435" s="26">
        <v>431</v>
      </c>
    </row>
    <row r="436" spans="1:11" ht="15" thickBot="1" x14ac:dyDescent="0.25">
      <c r="A436" s="52" t="s">
        <v>137</v>
      </c>
      <c r="B436" s="37" t="s">
        <v>569</v>
      </c>
      <c r="C436" s="26">
        <v>2</v>
      </c>
      <c r="D436" s="26">
        <v>115</v>
      </c>
      <c r="E436" s="26">
        <v>90</v>
      </c>
      <c r="F436" s="26">
        <v>2</v>
      </c>
      <c r="G436" s="26">
        <v>2</v>
      </c>
      <c r="H436" s="26">
        <v>52</v>
      </c>
      <c r="I436" s="26">
        <v>45</v>
      </c>
      <c r="J436" s="26">
        <v>28</v>
      </c>
      <c r="K436" s="26">
        <v>64</v>
      </c>
    </row>
    <row r="437" spans="1:11" ht="15" thickBot="1" x14ac:dyDescent="0.25">
      <c r="A437" s="52" t="s">
        <v>138</v>
      </c>
      <c r="B437" s="37" t="s">
        <v>570</v>
      </c>
      <c r="C437" s="26">
        <v>0</v>
      </c>
      <c r="D437" s="26">
        <v>97</v>
      </c>
      <c r="E437" s="26">
        <v>87</v>
      </c>
      <c r="F437" s="26">
        <v>3</v>
      </c>
      <c r="G437" s="26">
        <v>2</v>
      </c>
      <c r="H437" s="26">
        <v>35</v>
      </c>
      <c r="I437" s="26">
        <v>71</v>
      </c>
      <c r="J437" s="26">
        <v>32</v>
      </c>
      <c r="K437" s="26">
        <v>63</v>
      </c>
    </row>
    <row r="438" spans="1:11" ht="15" thickBot="1" x14ac:dyDescent="0.25">
      <c r="A438" s="38" t="s">
        <v>139</v>
      </c>
      <c r="B438" s="38"/>
      <c r="C438" s="39">
        <v>72</v>
      </c>
      <c r="D438" s="39">
        <v>53466</v>
      </c>
      <c r="E438" s="39">
        <v>27935</v>
      </c>
      <c r="F438" s="39">
        <v>2167</v>
      </c>
      <c r="G438" s="39">
        <v>784</v>
      </c>
      <c r="H438" s="39">
        <v>23318</v>
      </c>
      <c r="I438" s="39">
        <v>22302</v>
      </c>
      <c r="J438" s="39">
        <v>13591</v>
      </c>
      <c r="K438" s="39">
        <v>25248</v>
      </c>
    </row>
    <row r="439" spans="1:11" x14ac:dyDescent="0.2">
      <c r="C439" s="15"/>
      <c r="D439" s="15"/>
      <c r="E439" s="15"/>
      <c r="F439" s="15"/>
      <c r="G439" s="15"/>
    </row>
  </sheetData>
  <mergeCells count="1">
    <mergeCell ref="C5:K5"/>
  </mergeCells>
  <phoneticPr fontId="7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2F02E-3F28-4DF5-92E3-A4DC85D80301}">
  <sheetPr codeName="Hoja1"/>
  <dimension ref="B1:N90"/>
  <sheetViews>
    <sheetView topLeftCell="A30" zoomScale="70" zoomScaleNormal="70" workbookViewId="0">
      <selection activeCell="G25" sqref="G25"/>
    </sheetView>
  </sheetViews>
  <sheetFormatPr baseColWidth="10" defaultColWidth="11.42578125" defaultRowHeight="14.25" x14ac:dyDescent="0.2"/>
  <cols>
    <col min="1" max="1" width="4" style="5" customWidth="1"/>
    <col min="2" max="2" width="14.7109375" style="5" customWidth="1"/>
    <col min="3" max="3" width="17.140625" style="5" customWidth="1"/>
    <col min="4" max="4" width="16.7109375" style="5" customWidth="1"/>
    <col min="5" max="5" width="19.42578125" style="5" customWidth="1"/>
    <col min="6" max="6" width="19.140625" style="5" customWidth="1"/>
    <col min="7" max="8" width="16.7109375" style="5" customWidth="1"/>
    <col min="9" max="9" width="18.140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140625" style="5" customWidth="1"/>
    <col min="18" max="20" width="16.7109375" style="5" customWidth="1"/>
    <col min="21" max="16384" width="11.42578125" style="5"/>
  </cols>
  <sheetData>
    <row r="1" spans="2:12" x14ac:dyDescent="0.2">
      <c r="K1" s="6"/>
    </row>
    <row r="2" spans="2:12" ht="36" customHeight="1" x14ac:dyDescent="0.2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2">
      <c r="B3" s="10"/>
      <c r="C3" s="11"/>
      <c r="D3" s="11"/>
      <c r="E3" s="11"/>
      <c r="F3" s="11"/>
      <c r="G3" s="11"/>
      <c r="H3" s="11"/>
      <c r="I3" s="11"/>
    </row>
    <row r="4" spans="2:12" ht="15" x14ac:dyDescent="0.2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"/>
    <row r="6" spans="2:12" ht="69.95" customHeight="1" x14ac:dyDescent="0.2">
      <c r="B6" s="22"/>
      <c r="C6" s="24" t="s">
        <v>15</v>
      </c>
      <c r="D6" s="24" t="s">
        <v>9</v>
      </c>
      <c r="E6" s="24" t="s">
        <v>6</v>
      </c>
      <c r="F6" s="24" t="s">
        <v>7</v>
      </c>
      <c r="G6" s="24" t="s">
        <v>8</v>
      </c>
      <c r="H6" s="24" t="s">
        <v>16</v>
      </c>
      <c r="I6" s="24" t="s">
        <v>14</v>
      </c>
      <c r="J6" s="24" t="s">
        <v>13</v>
      </c>
      <c r="K6" s="24" t="s">
        <v>41</v>
      </c>
      <c r="L6" s="24" t="s">
        <v>42</v>
      </c>
    </row>
    <row r="7" spans="2:12" ht="15" thickBot="1" x14ac:dyDescent="0.25">
      <c r="B7" s="25">
        <v>2007</v>
      </c>
      <c r="C7" s="26">
        <v>189</v>
      </c>
      <c r="D7" s="26">
        <v>80633</v>
      </c>
      <c r="E7" s="26">
        <v>50247</v>
      </c>
      <c r="F7" s="26">
        <v>6541</v>
      </c>
      <c r="G7" s="26">
        <v>3670</v>
      </c>
      <c r="H7" s="27"/>
      <c r="I7" s="27"/>
      <c r="J7" s="27"/>
      <c r="K7" s="27"/>
      <c r="L7" s="27"/>
    </row>
    <row r="8" spans="2:12" ht="15" thickBot="1" x14ac:dyDescent="0.25">
      <c r="B8" s="28">
        <v>2008</v>
      </c>
      <c r="C8" s="29">
        <v>191</v>
      </c>
      <c r="D8" s="29">
        <v>73826</v>
      </c>
      <c r="E8" s="29">
        <v>47977</v>
      </c>
      <c r="F8" s="29">
        <v>5910</v>
      </c>
      <c r="G8" s="29">
        <v>3160</v>
      </c>
      <c r="H8" s="30">
        <f>+(C8-C7)/C7</f>
        <v>1.0582010582010581E-2</v>
      </c>
      <c r="I8" s="30">
        <f t="shared" ref="I8:L14" si="0">+(D8-D7)/D7</f>
        <v>-8.4419530465194154E-2</v>
      </c>
      <c r="J8" s="30">
        <f t="shared" si="0"/>
        <v>-4.5176826477202621E-2</v>
      </c>
      <c r="K8" s="30">
        <f t="shared" si="0"/>
        <v>-9.6468429903684455E-2</v>
      </c>
      <c r="L8" s="30">
        <f t="shared" si="0"/>
        <v>-0.13896457765667575</v>
      </c>
    </row>
    <row r="9" spans="2:12" ht="15" thickBot="1" x14ac:dyDescent="0.25">
      <c r="B9" s="31">
        <v>2009</v>
      </c>
      <c r="C9" s="29">
        <v>164</v>
      </c>
      <c r="D9" s="29">
        <v>68384</v>
      </c>
      <c r="E9" s="29">
        <v>47567</v>
      </c>
      <c r="F9" s="29">
        <v>5521</v>
      </c>
      <c r="G9" s="29">
        <v>2947</v>
      </c>
      <c r="H9" s="30">
        <f t="shared" ref="H9:H10" si="1">+(C9-C8)/C8</f>
        <v>-0.14136125654450263</v>
      </c>
      <c r="I9" s="30">
        <f t="shared" si="0"/>
        <v>-7.3713867743071551E-2</v>
      </c>
      <c r="J9" s="30">
        <f t="shared" si="0"/>
        <v>-8.5457615107238892E-3</v>
      </c>
      <c r="K9" s="30">
        <f t="shared" si="0"/>
        <v>-6.5820642978003385E-2</v>
      </c>
      <c r="L9" s="30">
        <f t="shared" si="0"/>
        <v>-6.7405063291139239E-2</v>
      </c>
    </row>
    <row r="10" spans="2:12" ht="15" thickBot="1" x14ac:dyDescent="0.25">
      <c r="B10" s="32">
        <v>2010</v>
      </c>
      <c r="C10" s="33">
        <v>160</v>
      </c>
      <c r="D10" s="33">
        <v>70893</v>
      </c>
      <c r="E10" s="33">
        <v>48620</v>
      </c>
      <c r="F10" s="33">
        <v>5232</v>
      </c>
      <c r="G10" s="33">
        <v>2728</v>
      </c>
      <c r="H10" s="34">
        <f t="shared" si="1"/>
        <v>-2.4390243902439025E-2</v>
      </c>
      <c r="I10" s="34">
        <f t="shared" si="0"/>
        <v>3.6689868975198874E-2</v>
      </c>
      <c r="J10" s="34">
        <f t="shared" si="0"/>
        <v>2.2137195955179011E-2</v>
      </c>
      <c r="K10" s="34">
        <f t="shared" si="0"/>
        <v>-5.2345589567107408E-2</v>
      </c>
      <c r="L10" s="34">
        <f t="shared" si="0"/>
        <v>-7.4312860536138448E-2</v>
      </c>
    </row>
    <row r="11" spans="2:12" ht="15" thickBot="1" x14ac:dyDescent="0.25">
      <c r="B11" s="25">
        <v>2011</v>
      </c>
      <c r="C11" s="26">
        <v>176</v>
      </c>
      <c r="D11" s="26">
        <v>68851</v>
      </c>
      <c r="E11" s="26">
        <v>48328</v>
      </c>
      <c r="F11" s="26">
        <v>4872</v>
      </c>
      <c r="G11" s="26">
        <v>2475</v>
      </c>
      <c r="H11" s="30">
        <f t="shared" ref="H11:H14" si="2">+(C11-C10)/C10</f>
        <v>0.1</v>
      </c>
      <c r="I11" s="30">
        <f t="shared" si="0"/>
        <v>-2.8803972183431368E-2</v>
      </c>
      <c r="J11" s="30">
        <f t="shared" si="0"/>
        <v>-6.0057589469354172E-3</v>
      </c>
      <c r="K11" s="30">
        <f t="shared" si="0"/>
        <v>-6.8807339449541288E-2</v>
      </c>
      <c r="L11" s="30">
        <f t="shared" si="0"/>
        <v>-9.2741935483870969E-2</v>
      </c>
    </row>
    <row r="12" spans="2:12" ht="15" thickBot="1" x14ac:dyDescent="0.25">
      <c r="B12" s="28">
        <v>2012</v>
      </c>
      <c r="C12" s="29">
        <v>164</v>
      </c>
      <c r="D12" s="29">
        <v>70541</v>
      </c>
      <c r="E12" s="29">
        <v>49330</v>
      </c>
      <c r="F12" s="29">
        <v>4729</v>
      </c>
      <c r="G12" s="29">
        <v>2396</v>
      </c>
      <c r="H12" s="30">
        <f t="shared" si="2"/>
        <v>-6.8181818181818177E-2</v>
      </c>
      <c r="I12" s="30">
        <f t="shared" si="0"/>
        <v>2.4545758231543476E-2</v>
      </c>
      <c r="J12" s="30">
        <f t="shared" si="0"/>
        <v>2.0733322297632844E-2</v>
      </c>
      <c r="K12" s="30">
        <f t="shared" si="0"/>
        <v>-2.9351395730706074E-2</v>
      </c>
      <c r="L12" s="30">
        <f t="shared" si="0"/>
        <v>-3.1919191919191917E-2</v>
      </c>
    </row>
    <row r="13" spans="2:12" ht="15" thickBot="1" x14ac:dyDescent="0.25">
      <c r="B13" s="31">
        <v>2013</v>
      </c>
      <c r="C13" s="29">
        <v>178</v>
      </c>
      <c r="D13" s="29">
        <v>70329</v>
      </c>
      <c r="E13" s="29">
        <v>47611</v>
      </c>
      <c r="F13" s="29">
        <v>4632</v>
      </c>
      <c r="G13" s="29">
        <v>2231</v>
      </c>
      <c r="H13" s="30">
        <f t="shared" si="2"/>
        <v>8.5365853658536592E-2</v>
      </c>
      <c r="I13" s="30">
        <f t="shared" si="0"/>
        <v>-3.0053444096341136E-3</v>
      </c>
      <c r="J13" s="30">
        <f t="shared" si="0"/>
        <v>-3.4846949118183659E-2</v>
      </c>
      <c r="K13" s="30">
        <f t="shared" si="0"/>
        <v>-2.0511736096426307E-2</v>
      </c>
      <c r="L13" s="30">
        <f t="shared" si="0"/>
        <v>-6.8864774624373959E-2</v>
      </c>
    </row>
    <row r="14" spans="2:12" ht="15" thickBot="1" x14ac:dyDescent="0.25">
      <c r="B14" s="32">
        <v>2014</v>
      </c>
      <c r="C14" s="33">
        <v>202</v>
      </c>
      <c r="D14" s="33">
        <v>75820</v>
      </c>
      <c r="E14" s="33">
        <v>50626</v>
      </c>
      <c r="F14" s="33">
        <v>4805</v>
      </c>
      <c r="G14" s="33">
        <v>2240</v>
      </c>
      <c r="H14" s="34">
        <f t="shared" si="2"/>
        <v>0.1348314606741573</v>
      </c>
      <c r="I14" s="34">
        <f t="shared" si="0"/>
        <v>7.8075900410925797E-2</v>
      </c>
      <c r="J14" s="34">
        <f t="shared" si="0"/>
        <v>6.3325702043645377E-2</v>
      </c>
      <c r="K14" s="34">
        <f t="shared" si="0"/>
        <v>3.7348877374784109E-2</v>
      </c>
      <c r="L14" s="34">
        <f t="shared" si="0"/>
        <v>4.0340654415060512E-3</v>
      </c>
    </row>
    <row r="15" spans="2:12" ht="15" thickBot="1" x14ac:dyDescent="0.25">
      <c r="B15" s="25">
        <v>2015</v>
      </c>
      <c r="C15" s="26">
        <v>216</v>
      </c>
      <c r="D15" s="26">
        <v>73414</v>
      </c>
      <c r="E15" s="26">
        <v>49963</v>
      </c>
      <c r="F15" s="26">
        <v>4619</v>
      </c>
      <c r="G15" s="26">
        <v>1980</v>
      </c>
      <c r="H15" s="30">
        <f t="shared" ref="H15:H22" si="3">+(C15-C14)/C14</f>
        <v>6.9306930693069313E-2</v>
      </c>
      <c r="I15" s="30">
        <f t="shared" ref="I15:I22" si="4">+(D15-D14)/D14</f>
        <v>-3.1733051965180691E-2</v>
      </c>
      <c r="J15" s="30">
        <f t="shared" ref="J15:J22" si="5">+(E15-E14)/E14</f>
        <v>-1.3096037609133646E-2</v>
      </c>
      <c r="K15" s="30">
        <f t="shared" ref="K15:K22" si="6">+(F15-F14)/F14</f>
        <v>-3.870967741935484E-2</v>
      </c>
      <c r="L15" s="30">
        <f t="shared" ref="L15:L22" si="7">+(G15-G14)/G14</f>
        <v>-0.11607142857142858</v>
      </c>
    </row>
    <row r="16" spans="2:12" ht="15" thickBot="1" x14ac:dyDescent="0.25">
      <c r="B16" s="28">
        <v>2016</v>
      </c>
      <c r="C16" s="29">
        <v>159</v>
      </c>
      <c r="D16" s="29">
        <v>67189</v>
      </c>
      <c r="E16" s="29">
        <v>46830</v>
      </c>
      <c r="F16" s="29">
        <v>3912</v>
      </c>
      <c r="G16" s="29">
        <v>1928</v>
      </c>
      <c r="H16" s="30">
        <f t="shared" si="3"/>
        <v>-0.2638888888888889</v>
      </c>
      <c r="I16" s="30">
        <f t="shared" si="4"/>
        <v>-8.4793091236004037E-2</v>
      </c>
      <c r="J16" s="30">
        <f t="shared" si="5"/>
        <v>-6.2706402738026135E-2</v>
      </c>
      <c r="K16" s="30">
        <f t="shared" si="6"/>
        <v>-0.1530634336436458</v>
      </c>
      <c r="L16" s="30">
        <f t="shared" si="7"/>
        <v>-2.6262626262626262E-2</v>
      </c>
    </row>
    <row r="17" spans="2:14" ht="15" thickBot="1" x14ac:dyDescent="0.25">
      <c r="B17" s="31">
        <v>2017</v>
      </c>
      <c r="C17" s="29">
        <v>142</v>
      </c>
      <c r="D17" s="29">
        <v>64024</v>
      </c>
      <c r="E17" s="29">
        <v>45019</v>
      </c>
      <c r="F17" s="29">
        <v>3687</v>
      </c>
      <c r="G17" s="29">
        <v>1761</v>
      </c>
      <c r="H17" s="30">
        <f t="shared" si="3"/>
        <v>-0.1069182389937107</v>
      </c>
      <c r="I17" s="30">
        <f t="shared" si="4"/>
        <v>-4.7105925077021535E-2</v>
      </c>
      <c r="J17" s="30">
        <f t="shared" si="5"/>
        <v>-3.8671791586589795E-2</v>
      </c>
      <c r="K17" s="30">
        <f t="shared" si="6"/>
        <v>-5.7515337423312884E-2</v>
      </c>
      <c r="L17" s="30">
        <f t="shared" si="7"/>
        <v>-8.6618257261410786E-2</v>
      </c>
    </row>
    <row r="18" spans="2:14" ht="15" thickBot="1" x14ac:dyDescent="0.25">
      <c r="B18" s="32">
        <v>2018</v>
      </c>
      <c r="C18" s="33">
        <v>134</v>
      </c>
      <c r="D18" s="33">
        <v>62241</v>
      </c>
      <c r="E18" s="33">
        <v>44433</v>
      </c>
      <c r="F18" s="33">
        <v>3395</v>
      </c>
      <c r="G18" s="33">
        <v>1635</v>
      </c>
      <c r="H18" s="34">
        <f t="shared" si="3"/>
        <v>-5.6338028169014086E-2</v>
      </c>
      <c r="I18" s="34">
        <f t="shared" si="4"/>
        <v>-2.7848931650631015E-2</v>
      </c>
      <c r="J18" s="34">
        <f t="shared" si="5"/>
        <v>-1.3016726271129967E-2</v>
      </c>
      <c r="K18" s="34">
        <f t="shared" si="6"/>
        <v>-7.9197179278546248E-2</v>
      </c>
      <c r="L18" s="34">
        <f t="shared" si="7"/>
        <v>-7.1550255536626917E-2</v>
      </c>
    </row>
    <row r="19" spans="2:14" ht="15" thickBot="1" x14ac:dyDescent="0.25">
      <c r="B19" s="31">
        <v>2019</v>
      </c>
      <c r="C19" s="29">
        <v>100</v>
      </c>
      <c r="D19" s="29">
        <v>62020</v>
      </c>
      <c r="E19" s="29">
        <v>42826</v>
      </c>
      <c r="F19" s="29">
        <v>3210</v>
      </c>
      <c r="G19" s="29">
        <v>1511</v>
      </c>
      <c r="H19" s="30">
        <f t="shared" si="3"/>
        <v>-0.2537313432835821</v>
      </c>
      <c r="I19" s="30">
        <f t="shared" si="4"/>
        <v>-3.5507141594768722E-3</v>
      </c>
      <c r="J19" s="30">
        <f t="shared" si="5"/>
        <v>-3.6166812954335742E-2</v>
      </c>
      <c r="K19" s="30">
        <f t="shared" si="6"/>
        <v>-5.4491899852724596E-2</v>
      </c>
      <c r="L19" s="30">
        <f t="shared" si="7"/>
        <v>-7.5840978593272171E-2</v>
      </c>
    </row>
    <row r="20" spans="2:14" ht="15" thickBot="1" x14ac:dyDescent="0.25">
      <c r="B20" s="31">
        <v>2020</v>
      </c>
      <c r="C20" s="29">
        <v>78</v>
      </c>
      <c r="D20" s="29">
        <v>54960</v>
      </c>
      <c r="E20" s="29">
        <v>36090</v>
      </c>
      <c r="F20" s="29">
        <v>2697</v>
      </c>
      <c r="G20" s="29">
        <v>1235</v>
      </c>
      <c r="H20" s="30">
        <f t="shared" si="3"/>
        <v>-0.22</v>
      </c>
      <c r="I20" s="30">
        <f t="shared" si="4"/>
        <v>-0.11383424701709126</v>
      </c>
      <c r="J20" s="30">
        <f t="shared" si="5"/>
        <v>-0.15728762901041424</v>
      </c>
      <c r="K20" s="30">
        <f t="shared" si="6"/>
        <v>-0.15981308411214953</v>
      </c>
      <c r="L20" s="30">
        <f t="shared" si="7"/>
        <v>-0.18266048974189278</v>
      </c>
    </row>
    <row r="21" spans="2:14" ht="15" thickBot="1" x14ac:dyDescent="0.25">
      <c r="B21" s="31">
        <v>2021</v>
      </c>
      <c r="C21" s="29">
        <v>70</v>
      </c>
      <c r="D21" s="29">
        <v>57168</v>
      </c>
      <c r="E21" s="29">
        <v>36337</v>
      </c>
      <c r="F21" s="29">
        <v>2687</v>
      </c>
      <c r="G21" s="29">
        <v>1187</v>
      </c>
      <c r="H21" s="30">
        <f t="shared" si="3"/>
        <v>-0.10256410256410256</v>
      </c>
      <c r="I21" s="30">
        <f t="shared" si="4"/>
        <v>4.017467248908297E-2</v>
      </c>
      <c r="J21" s="30">
        <f t="shared" si="5"/>
        <v>6.8440011083402601E-3</v>
      </c>
      <c r="K21" s="30">
        <f t="shared" si="6"/>
        <v>-3.7078235076010383E-3</v>
      </c>
      <c r="L21" s="30">
        <f t="shared" si="7"/>
        <v>-3.8866396761133605E-2</v>
      </c>
    </row>
    <row r="22" spans="2:14" ht="15" thickBot="1" x14ac:dyDescent="0.25">
      <c r="B22" s="32">
        <v>2022</v>
      </c>
      <c r="C22" s="33">
        <v>65</v>
      </c>
      <c r="D22" s="33">
        <v>55123</v>
      </c>
      <c r="E22" s="33">
        <v>36250</v>
      </c>
      <c r="F22" s="33">
        <v>2581</v>
      </c>
      <c r="G22" s="33">
        <v>1174</v>
      </c>
      <c r="H22" s="34">
        <f t="shared" si="3"/>
        <v>-7.1428571428571425E-2</v>
      </c>
      <c r="I22" s="34">
        <f t="shared" si="4"/>
        <v>-3.5771760425412816E-2</v>
      </c>
      <c r="J22" s="34">
        <f t="shared" si="5"/>
        <v>-2.3942537909018356E-3</v>
      </c>
      <c r="K22" s="34">
        <f t="shared" si="6"/>
        <v>-3.9449199851135097E-2</v>
      </c>
      <c r="L22" s="34">
        <f t="shared" si="7"/>
        <v>-1.0951979780960405E-2</v>
      </c>
    </row>
    <row r="23" spans="2:14" ht="15" thickBot="1" x14ac:dyDescent="0.25">
      <c r="B23" s="60">
        <v>2023</v>
      </c>
      <c r="C23" s="29">
        <v>51</v>
      </c>
      <c r="D23" s="29">
        <v>52803</v>
      </c>
      <c r="E23" s="29">
        <v>36082</v>
      </c>
      <c r="F23" s="29">
        <v>2369</v>
      </c>
      <c r="G23" s="29">
        <v>1039</v>
      </c>
      <c r="H23" s="30">
        <f t="shared" ref="H23:H24" si="8">+(C23-C22)/C22</f>
        <v>-0.2153846153846154</v>
      </c>
      <c r="I23" s="30">
        <f t="shared" ref="I23:I24" si="9">+(D23-D22)/D22</f>
        <v>-4.208769479164777E-2</v>
      </c>
      <c r="J23" s="30">
        <f t="shared" ref="J23:J24" si="10">+(E23-E22)/E22</f>
        <v>-4.6344827586206894E-3</v>
      </c>
      <c r="K23" s="30">
        <f t="shared" ref="K23:K24" si="11">+(F23-F22)/F22</f>
        <v>-8.2138705927934916E-2</v>
      </c>
      <c r="L23" s="30">
        <f t="shared" ref="L23:L24" si="12">+(G23-G22)/G22</f>
        <v>-0.11499148211243612</v>
      </c>
    </row>
    <row r="24" spans="2:14" ht="15" thickBot="1" x14ac:dyDescent="0.25">
      <c r="B24" s="60">
        <v>2024</v>
      </c>
      <c r="C24" s="29">
        <v>63</v>
      </c>
      <c r="D24" s="29">
        <v>55146</v>
      </c>
      <c r="E24" s="29">
        <v>37080</v>
      </c>
      <c r="F24" s="29">
        <v>2355</v>
      </c>
      <c r="G24" s="29">
        <v>1006</v>
      </c>
      <c r="H24" s="30">
        <f t="shared" si="8"/>
        <v>0.23529411764705882</v>
      </c>
      <c r="I24" s="30">
        <f t="shared" si="9"/>
        <v>4.4372478836429752E-2</v>
      </c>
      <c r="J24" s="30">
        <f t="shared" si="10"/>
        <v>2.7659220664043013E-2</v>
      </c>
      <c r="K24" s="30">
        <f t="shared" si="11"/>
        <v>-5.9096665259603205E-3</v>
      </c>
      <c r="L24" s="30">
        <f t="shared" si="12"/>
        <v>-3.1761308950914342E-2</v>
      </c>
    </row>
    <row r="25" spans="2:14" ht="15" thickBot="1" x14ac:dyDescent="0.25">
      <c r="B25" s="60">
        <v>2025</v>
      </c>
      <c r="C25" s="29">
        <v>72</v>
      </c>
      <c r="D25" s="29">
        <v>53466</v>
      </c>
      <c r="E25" s="29">
        <v>27935</v>
      </c>
      <c r="F25" s="29">
        <v>2167</v>
      </c>
      <c r="G25" s="29">
        <v>784</v>
      </c>
      <c r="H25" s="30">
        <f t="shared" ref="H25" si="13">+(C25-C24)/C24</f>
        <v>0.14285714285714285</v>
      </c>
      <c r="I25" s="30">
        <f t="shared" ref="I25" si="14">+(D25-D24)/D24</f>
        <v>-3.0464584920030464E-2</v>
      </c>
      <c r="J25" s="30">
        <f t="shared" ref="J25" si="15">+(E25-E24)/E24</f>
        <v>-0.24662891046386193</v>
      </c>
      <c r="K25" s="30">
        <f t="shared" ref="K25" si="16">+(F25-F24)/F24</f>
        <v>-7.9830148619957533E-2</v>
      </c>
      <c r="L25" s="30">
        <f t="shared" ref="L25" si="17">+(G25-G24)/G24</f>
        <v>-0.22067594433399601</v>
      </c>
      <c r="M25" s="12"/>
    </row>
    <row r="26" spans="2:14" ht="15" thickBot="1" x14ac:dyDescent="0.25">
      <c r="C26" s="12"/>
      <c r="D26" s="30"/>
      <c r="E26" s="53"/>
      <c r="F26" s="12"/>
      <c r="G26" s="53"/>
      <c r="H26" s="30"/>
      <c r="I26" s="30"/>
      <c r="J26" s="30"/>
      <c r="K26" s="30"/>
      <c r="L26" s="30"/>
      <c r="M26" s="12"/>
      <c r="N26" s="30"/>
    </row>
    <row r="27" spans="2:14" ht="15" customHeight="1" thickBot="1" x14ac:dyDescent="0.25">
      <c r="C27" s="34"/>
      <c r="D27" s="12"/>
      <c r="E27" s="34"/>
      <c r="F27" s="34"/>
      <c r="G27" s="34"/>
      <c r="H27" s="34"/>
      <c r="I27" s="12"/>
      <c r="J27" s="9"/>
    </row>
    <row r="28" spans="2:14" ht="69.95" customHeight="1" x14ac:dyDescent="0.2">
      <c r="B28" s="35"/>
      <c r="C28" s="24" t="s">
        <v>43</v>
      </c>
      <c r="D28" s="24" t="s">
        <v>44</v>
      </c>
      <c r="E28" s="24" t="s">
        <v>58</v>
      </c>
      <c r="F28" s="24" t="s">
        <v>59</v>
      </c>
      <c r="G28" s="24" t="s">
        <v>56</v>
      </c>
      <c r="H28" s="24" t="s">
        <v>57</v>
      </c>
      <c r="I28" s="24" t="s">
        <v>60</v>
      </c>
      <c r="J28" s="24" t="s">
        <v>61</v>
      </c>
    </row>
    <row r="29" spans="2:14" ht="15" thickBot="1" x14ac:dyDescent="0.25">
      <c r="B29" s="25">
        <v>2007</v>
      </c>
      <c r="C29" s="26">
        <v>3303</v>
      </c>
      <c r="D29" s="26">
        <v>12107</v>
      </c>
      <c r="E29" s="26">
        <v>5534</v>
      </c>
      <c r="F29" s="26">
        <v>12677</v>
      </c>
      <c r="G29" s="26"/>
      <c r="H29" s="27"/>
      <c r="I29" s="27"/>
      <c r="J29" s="27"/>
      <c r="K29" s="27"/>
      <c r="L29" s="27"/>
    </row>
    <row r="30" spans="2:14" ht="15" thickBot="1" x14ac:dyDescent="0.25">
      <c r="B30" s="28">
        <v>2008</v>
      </c>
      <c r="C30" s="29">
        <v>3691</v>
      </c>
      <c r="D30" s="29">
        <v>14069</v>
      </c>
      <c r="E30" s="29">
        <v>6104</v>
      </c>
      <c r="F30" s="29">
        <v>14493</v>
      </c>
      <c r="G30" s="30">
        <f>+(C30-C29)/C29</f>
        <v>0.11746896760520739</v>
      </c>
      <c r="H30" s="30">
        <f t="shared" ref="H30:I30" si="18">+(D30-D29)/D29</f>
        <v>0.16205500949863716</v>
      </c>
      <c r="I30" s="30">
        <f t="shared" si="18"/>
        <v>0.1029996385977593</v>
      </c>
      <c r="J30" s="30">
        <f>+(F30-F29)/F29</f>
        <v>0.14325155793957561</v>
      </c>
      <c r="K30" s="27"/>
      <c r="L30" s="27"/>
    </row>
    <row r="31" spans="2:14" ht="15" thickBot="1" x14ac:dyDescent="0.25">
      <c r="B31" s="31">
        <v>2009</v>
      </c>
      <c r="C31" s="29">
        <v>4183</v>
      </c>
      <c r="D31" s="29">
        <v>17043</v>
      </c>
      <c r="E31" s="29">
        <v>6992</v>
      </c>
      <c r="F31" s="29">
        <v>16483</v>
      </c>
      <c r="G31" s="30">
        <f t="shared" ref="G31:G44" si="19">+(C31-C30)/C30</f>
        <v>0.1332972094283392</v>
      </c>
      <c r="H31" s="30">
        <f t="shared" ref="H31:H43" si="20">+(D31-D30)/D30</f>
        <v>0.21138673679721373</v>
      </c>
      <c r="I31" s="30">
        <f t="shared" ref="I31:I43" si="21">+(E31-E30)/E30</f>
        <v>0.14547837483617301</v>
      </c>
      <c r="J31" s="30">
        <f t="shared" ref="J31:J43" si="22">+(F31-F30)/F30</f>
        <v>0.13730766576968192</v>
      </c>
      <c r="K31" s="27"/>
      <c r="L31" s="27"/>
    </row>
    <row r="32" spans="2:14" ht="15" thickBot="1" x14ac:dyDescent="0.25">
      <c r="B32" s="32">
        <v>2010</v>
      </c>
      <c r="C32" s="33">
        <v>4996</v>
      </c>
      <c r="D32" s="33">
        <v>19393</v>
      </c>
      <c r="E32" s="33">
        <v>9017</v>
      </c>
      <c r="F32" s="33">
        <v>19051</v>
      </c>
      <c r="G32" s="34">
        <f t="shared" si="19"/>
        <v>0.19435811618455653</v>
      </c>
      <c r="H32" s="34">
        <f t="shared" si="20"/>
        <v>0.13788652232588158</v>
      </c>
      <c r="I32" s="34">
        <f t="shared" si="21"/>
        <v>0.28961670480549201</v>
      </c>
      <c r="J32" s="34">
        <f t="shared" si="22"/>
        <v>0.15579688163562458</v>
      </c>
      <c r="K32" s="27"/>
      <c r="L32" s="27"/>
    </row>
    <row r="33" spans="2:12" ht="15" thickBot="1" x14ac:dyDescent="0.25">
      <c r="B33" s="25">
        <v>2011</v>
      </c>
      <c r="C33" s="26">
        <v>6013</v>
      </c>
      <c r="D33" s="26">
        <v>22932</v>
      </c>
      <c r="E33" s="26">
        <v>10214</v>
      </c>
      <c r="F33" s="26">
        <v>20988</v>
      </c>
      <c r="G33" s="30">
        <f t="shared" si="19"/>
        <v>0.20356285028022417</v>
      </c>
      <c r="H33" s="30">
        <f t="shared" si="20"/>
        <v>0.1824885267880163</v>
      </c>
      <c r="I33" s="30">
        <f t="shared" si="21"/>
        <v>0.13274925141399579</v>
      </c>
      <c r="J33" s="30">
        <f t="shared" si="22"/>
        <v>0.10167445278463073</v>
      </c>
      <c r="K33" s="27"/>
      <c r="L33" s="27"/>
    </row>
    <row r="34" spans="2:12" ht="15" thickBot="1" x14ac:dyDescent="0.25">
      <c r="B34" s="28">
        <v>2012</v>
      </c>
      <c r="C34" s="29">
        <v>6915</v>
      </c>
      <c r="D34" s="29">
        <v>28367</v>
      </c>
      <c r="E34" s="29">
        <v>12018</v>
      </c>
      <c r="F34" s="29">
        <v>23283</v>
      </c>
      <c r="G34" s="30">
        <f t="shared" si="19"/>
        <v>0.15000831531681358</v>
      </c>
      <c r="H34" s="30">
        <f t="shared" si="20"/>
        <v>0.23700505843362987</v>
      </c>
      <c r="I34" s="30">
        <f t="shared" si="21"/>
        <v>0.17662032504405717</v>
      </c>
      <c r="J34" s="30">
        <f t="shared" si="22"/>
        <v>0.10934819897084049</v>
      </c>
      <c r="K34" s="27"/>
      <c r="L34" s="27"/>
    </row>
    <row r="35" spans="2:12" ht="15" thickBot="1" x14ac:dyDescent="0.25">
      <c r="B35" s="31">
        <v>2013</v>
      </c>
      <c r="C35" s="29">
        <v>7943</v>
      </c>
      <c r="D35" s="29">
        <v>30511</v>
      </c>
      <c r="E35" s="29">
        <v>13849</v>
      </c>
      <c r="F35" s="29">
        <v>25194</v>
      </c>
      <c r="G35" s="30">
        <f t="shared" si="19"/>
        <v>0.14866232827187273</v>
      </c>
      <c r="H35" s="30">
        <f t="shared" si="20"/>
        <v>7.5580780484365631E-2</v>
      </c>
      <c r="I35" s="30">
        <f t="shared" si="21"/>
        <v>0.15235480113163588</v>
      </c>
      <c r="J35" s="30">
        <f t="shared" si="22"/>
        <v>8.2077051926298161E-2</v>
      </c>
      <c r="K35" s="27"/>
      <c r="L35" s="27"/>
    </row>
    <row r="36" spans="2:12" ht="15" thickBot="1" x14ac:dyDescent="0.25">
      <c r="B36" s="32">
        <v>2014</v>
      </c>
      <c r="C36" s="33">
        <v>9110</v>
      </c>
      <c r="D36" s="33">
        <v>33188</v>
      </c>
      <c r="E36" s="33">
        <v>16502</v>
      </c>
      <c r="F36" s="33">
        <v>28114</v>
      </c>
      <c r="G36" s="34">
        <f t="shared" si="19"/>
        <v>0.14692181795291451</v>
      </c>
      <c r="H36" s="34">
        <f t="shared" si="20"/>
        <v>8.773884828422536E-2</v>
      </c>
      <c r="I36" s="34">
        <f t="shared" si="21"/>
        <v>0.19156617806339807</v>
      </c>
      <c r="J36" s="34">
        <f t="shared" si="22"/>
        <v>0.11590061125664841</v>
      </c>
      <c r="K36" s="27"/>
      <c r="L36" s="27"/>
    </row>
    <row r="37" spans="2:12" ht="15" thickBot="1" x14ac:dyDescent="0.25">
      <c r="B37" s="25">
        <v>2015</v>
      </c>
      <c r="C37" s="26">
        <v>9805</v>
      </c>
      <c r="D37" s="26">
        <v>34248</v>
      </c>
      <c r="E37" s="26">
        <v>17932</v>
      </c>
      <c r="F37" s="26">
        <v>28104</v>
      </c>
      <c r="G37" s="30">
        <f t="shared" si="19"/>
        <v>7.6289791437980245E-2</v>
      </c>
      <c r="H37" s="30">
        <f t="shared" si="20"/>
        <v>3.1939255152464749E-2</v>
      </c>
      <c r="I37" s="30">
        <f t="shared" si="21"/>
        <v>8.6656162889346744E-2</v>
      </c>
      <c r="J37" s="30">
        <f t="shared" si="22"/>
        <v>-3.5569467169381801E-4</v>
      </c>
      <c r="K37" s="27"/>
      <c r="L37" s="27"/>
    </row>
    <row r="38" spans="2:12" ht="15" thickBot="1" x14ac:dyDescent="0.25">
      <c r="B38" s="28">
        <v>2016</v>
      </c>
      <c r="C38" s="29">
        <v>10214</v>
      </c>
      <c r="D38" s="29">
        <v>34017</v>
      </c>
      <c r="E38" s="29">
        <v>18225</v>
      </c>
      <c r="F38" s="29">
        <v>28398</v>
      </c>
      <c r="G38" s="30">
        <f t="shared" si="19"/>
        <v>4.1713411524732277E-2</v>
      </c>
      <c r="H38" s="30">
        <f t="shared" si="20"/>
        <v>-6.7449194113524879E-3</v>
      </c>
      <c r="I38" s="30">
        <f t="shared" si="21"/>
        <v>1.6339504795895604E-2</v>
      </c>
      <c r="J38" s="30">
        <f t="shared" si="22"/>
        <v>1.0461144321093083E-2</v>
      </c>
      <c r="K38" s="27"/>
      <c r="L38" s="27"/>
    </row>
    <row r="39" spans="2:12" ht="15" thickBot="1" x14ac:dyDescent="0.25">
      <c r="B39" s="31">
        <v>2017</v>
      </c>
      <c r="C39" s="29">
        <v>10617</v>
      </c>
      <c r="D39" s="29">
        <v>34099</v>
      </c>
      <c r="E39" s="29">
        <v>18492</v>
      </c>
      <c r="F39" s="29">
        <v>28011</v>
      </c>
      <c r="G39" s="30">
        <f t="shared" si="19"/>
        <v>3.9455649109065988E-2</v>
      </c>
      <c r="H39" s="30">
        <f t="shared" si="20"/>
        <v>2.4105594261692683E-3</v>
      </c>
      <c r="I39" s="30">
        <f t="shared" si="21"/>
        <v>1.4650205761316872E-2</v>
      </c>
      <c r="J39" s="30">
        <f t="shared" si="22"/>
        <v>-1.3627720261990281E-2</v>
      </c>
      <c r="K39" s="27"/>
      <c r="L39" s="27"/>
    </row>
    <row r="40" spans="2:12" ht="15" thickBot="1" x14ac:dyDescent="0.25">
      <c r="B40" s="32">
        <v>2018</v>
      </c>
      <c r="C40" s="33">
        <v>11366</v>
      </c>
      <c r="D40" s="33">
        <v>33666</v>
      </c>
      <c r="E40" s="33">
        <v>19281</v>
      </c>
      <c r="F40" s="33">
        <v>28188</v>
      </c>
      <c r="G40" s="34">
        <f t="shared" si="19"/>
        <v>7.0547235565602343E-2</v>
      </c>
      <c r="H40" s="34">
        <f t="shared" si="20"/>
        <v>-1.2698319598815214E-2</v>
      </c>
      <c r="I40" s="34">
        <f t="shared" si="21"/>
        <v>4.2667099286177804E-2</v>
      </c>
      <c r="J40" s="34">
        <f t="shared" si="22"/>
        <v>6.3189461283067365E-3</v>
      </c>
      <c r="K40" s="27"/>
      <c r="L40" s="27"/>
    </row>
    <row r="41" spans="2:12" ht="15" thickBot="1" x14ac:dyDescent="0.25">
      <c r="B41" s="31">
        <v>2019</v>
      </c>
      <c r="C41" s="29">
        <v>12166</v>
      </c>
      <c r="D41" s="29">
        <v>34949</v>
      </c>
      <c r="E41" s="29">
        <v>19716</v>
      </c>
      <c r="F41" s="29">
        <v>28364</v>
      </c>
      <c r="G41" s="30">
        <f t="shared" si="19"/>
        <v>7.0385359845152207E-2</v>
      </c>
      <c r="H41" s="30">
        <f t="shared" si="20"/>
        <v>3.8109665537931443E-2</v>
      </c>
      <c r="I41" s="30">
        <f t="shared" si="21"/>
        <v>2.2561070483896065E-2</v>
      </c>
      <c r="J41" s="30">
        <f t="shared" si="22"/>
        <v>6.2437916844047111E-3</v>
      </c>
      <c r="K41" s="27"/>
      <c r="L41" s="27"/>
    </row>
    <row r="42" spans="2:12" ht="15" thickBot="1" x14ac:dyDescent="0.25">
      <c r="B42" s="31">
        <v>2020</v>
      </c>
      <c r="C42" s="29">
        <v>11329</v>
      </c>
      <c r="D42" s="29">
        <v>30070</v>
      </c>
      <c r="E42" s="29">
        <v>21236</v>
      </c>
      <c r="F42" s="29">
        <v>25184</v>
      </c>
      <c r="G42" s="30">
        <f t="shared" si="19"/>
        <v>-6.8798290317277661E-2</v>
      </c>
      <c r="H42" s="30">
        <f t="shared" si="20"/>
        <v>-0.13960342212938853</v>
      </c>
      <c r="I42" s="30">
        <f t="shared" si="21"/>
        <v>7.7094745384459318E-2</v>
      </c>
      <c r="J42" s="30">
        <f t="shared" si="22"/>
        <v>-0.11211394725708644</v>
      </c>
      <c r="K42" s="27"/>
      <c r="L42" s="27"/>
    </row>
    <row r="43" spans="2:12" ht="15" thickBot="1" x14ac:dyDescent="0.25">
      <c r="B43" s="31">
        <v>2021</v>
      </c>
      <c r="C43" s="29">
        <v>12955</v>
      </c>
      <c r="D43" s="29">
        <v>32162</v>
      </c>
      <c r="E43" s="29">
        <v>24032</v>
      </c>
      <c r="F43" s="29">
        <v>26548</v>
      </c>
      <c r="G43" s="30">
        <f t="shared" si="19"/>
        <v>0.14352546561920734</v>
      </c>
      <c r="H43" s="30">
        <f t="shared" si="20"/>
        <v>6.9571000997672092E-2</v>
      </c>
      <c r="I43" s="30">
        <f t="shared" si="21"/>
        <v>0.13166321341118856</v>
      </c>
      <c r="J43" s="30">
        <f t="shared" si="22"/>
        <v>5.4161372299872938E-2</v>
      </c>
      <c r="K43" s="27"/>
      <c r="L43" s="27"/>
    </row>
    <row r="44" spans="2:12" ht="15" thickBot="1" x14ac:dyDescent="0.25">
      <c r="B44" s="32">
        <v>2022</v>
      </c>
      <c r="C44" s="33">
        <v>12686</v>
      </c>
      <c r="D44" s="33">
        <v>32247</v>
      </c>
      <c r="E44" s="33">
        <v>22077</v>
      </c>
      <c r="F44" s="33">
        <v>26466</v>
      </c>
      <c r="G44" s="34">
        <f t="shared" si="19"/>
        <v>-2.0764183712852182E-2</v>
      </c>
      <c r="H44" s="34">
        <f t="shared" ref="H44" si="23">+(D44-D43)/D43</f>
        <v>2.642870468254462E-3</v>
      </c>
      <c r="I44" s="34">
        <f t="shared" ref="I44" si="24">+(E44-E43)/E43</f>
        <v>-8.1349866844207724E-2</v>
      </c>
      <c r="J44" s="34">
        <f>+(F44-F43)/F43</f>
        <v>-3.0887449148711767E-3</v>
      </c>
      <c r="K44" s="54"/>
      <c r="L44" s="54"/>
    </row>
    <row r="45" spans="2:12" ht="15" thickBot="1" x14ac:dyDescent="0.25">
      <c r="B45" s="60">
        <v>2023</v>
      </c>
      <c r="C45" s="53">
        <v>12550</v>
      </c>
      <c r="D45" s="29">
        <v>31545</v>
      </c>
      <c r="E45" s="29">
        <v>22272</v>
      </c>
      <c r="F45" s="29">
        <v>27266</v>
      </c>
      <c r="G45" s="30">
        <f>+(C45-C44)/C44</f>
        <v>-1.0720479268484944E-2</v>
      </c>
      <c r="H45" s="30">
        <f>+(D45-D44)/D44</f>
        <v>-2.1769466927156013E-2</v>
      </c>
      <c r="I45" s="30">
        <f>+(E45-E44)/E44</f>
        <v>8.8327218372061429E-3</v>
      </c>
      <c r="J45" s="30">
        <f>+(F45-F44)/F44</f>
        <v>3.0227461648908032E-2</v>
      </c>
    </row>
    <row r="46" spans="2:12" ht="15" thickBot="1" x14ac:dyDescent="0.25">
      <c r="B46" s="60">
        <v>2024</v>
      </c>
      <c r="C46" s="53">
        <f>+'Modif. medidas consens. TSJ'!$D$22</f>
        <v>13591</v>
      </c>
      <c r="D46" s="29">
        <f>+'Modif. medidas no consens TSJ'!$D$22</f>
        <v>25248</v>
      </c>
      <c r="E46" s="29">
        <v>23144</v>
      </c>
      <c r="F46" s="29">
        <v>28506</v>
      </c>
      <c r="G46" s="30">
        <f t="shared" ref="G46" si="25">+(C46-C45)/C45</f>
        <v>8.2948207171314736E-2</v>
      </c>
      <c r="H46" s="30">
        <f t="shared" ref="H46" si="26">+(D46-D45)/D45</f>
        <v>-0.19961959106038993</v>
      </c>
      <c r="I46" s="30">
        <f t="shared" ref="I46" si="27">+(E46-E45)/E45</f>
        <v>3.915229885057471E-2</v>
      </c>
      <c r="J46" s="30">
        <f t="shared" ref="J46" si="28">+(F46-F45)/F45</f>
        <v>4.5477884544854401E-2</v>
      </c>
    </row>
    <row r="47" spans="2:12" ht="15" thickBot="1" x14ac:dyDescent="0.25">
      <c r="B47" s="60">
        <v>2025</v>
      </c>
      <c r="C47" s="53">
        <f>+'Modif. medidas consens. TSJ'!$D$22</f>
        <v>13591</v>
      </c>
      <c r="D47" s="29">
        <f>+'Modif. medidas no consens TSJ'!$D$22</f>
        <v>25248</v>
      </c>
      <c r="E47" s="29">
        <v>23318</v>
      </c>
      <c r="F47" s="29">
        <v>22302</v>
      </c>
      <c r="G47" s="30">
        <f t="shared" ref="G47" si="29">+(C47-C46)/C46</f>
        <v>0</v>
      </c>
      <c r="H47" s="30">
        <f t="shared" ref="H47" si="30">+(D47-D46)/D46</f>
        <v>0</v>
      </c>
      <c r="I47" s="30">
        <f t="shared" ref="I47" si="31">+(E47-E46)/E46</f>
        <v>7.518147251987556E-3</v>
      </c>
      <c r="J47" s="30">
        <f t="shared" ref="J47" si="32">+(F47-F46)/F46</f>
        <v>-0.21763839191749104</v>
      </c>
    </row>
    <row r="77" spans="11:12" x14ac:dyDescent="0.2">
      <c r="K77" s="54"/>
      <c r="L77" s="54"/>
    </row>
    <row r="78" spans="11:12" x14ac:dyDescent="0.2">
      <c r="K78" s="54"/>
      <c r="L78" s="54"/>
    </row>
    <row r="90" spans="2:10" s="2" customFormat="1" x14ac:dyDescent="0.2">
      <c r="B90" s="5"/>
      <c r="C90" s="5"/>
      <c r="D90" s="5"/>
      <c r="E90" s="5"/>
      <c r="F90" s="5"/>
      <c r="G90" s="5"/>
      <c r="H90" s="5"/>
      <c r="I90" s="5"/>
      <c r="J90" s="5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sheetPr codeName="Hoja8"/>
  <dimension ref="A1:Z68"/>
  <sheetViews>
    <sheetView topLeftCell="A24" zoomScale="70" zoomScaleNormal="70" workbookViewId="0">
      <selection activeCell="B50" sqref="B50:B66"/>
    </sheetView>
  </sheetViews>
  <sheetFormatPr baseColWidth="10" defaultColWidth="9.140625" defaultRowHeight="12.75" x14ac:dyDescent="0.2"/>
  <cols>
    <col min="1" max="1" width="3" style="2" customWidth="1"/>
    <col min="2" max="2" width="35.42578125" style="2" bestFit="1" customWidth="1"/>
    <col min="3" max="13" width="12.28515625" style="2" customWidth="1"/>
    <col min="14" max="14" width="2.28515625" style="2" hidden="1" customWidth="1"/>
    <col min="15" max="15" width="0.140625" style="2" hidden="1" customWidth="1"/>
    <col min="16" max="16" width="14.42578125" style="2" hidden="1" customWidth="1"/>
    <col min="17" max="18" width="12.28515625" style="2" hidden="1" customWidth="1"/>
    <col min="19" max="19" width="11.5703125" style="2" customWidth="1"/>
    <col min="20" max="20" width="12.28515625" style="2" hidden="1" customWidth="1"/>
    <col min="21" max="21" width="10.7109375" style="2" hidden="1" customWidth="1"/>
    <col min="22" max="24" width="12.28515625" style="2" customWidth="1"/>
    <col min="25" max="25" width="18" style="2" customWidth="1"/>
    <col min="26" max="26" width="16.85546875" style="2" customWidth="1"/>
    <col min="27" max="65" width="12.28515625" style="2" customWidth="1"/>
    <col min="66" max="16384" width="9.140625" style="2"/>
  </cols>
  <sheetData>
    <row r="1" spans="2:12" s="17" customFormat="1" ht="18.75" customHeight="1" x14ac:dyDescent="0.2">
      <c r="L1" s="6"/>
    </row>
    <row r="2" spans="2:12" s="21" customFormat="1" ht="69.75" customHeight="1" x14ac:dyDescent="0.2"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2:12" s="17" customFormat="1" ht="21" customHeight="1" x14ac:dyDescent="0.2"/>
    <row r="4" spans="2:12" s="17" customFormat="1" ht="39" customHeight="1" x14ac:dyDescent="0.2">
      <c r="C4" s="23">
        <v>2024</v>
      </c>
      <c r="D4" s="23">
        <v>2025</v>
      </c>
    </row>
    <row r="5" spans="2:12" s="17" customFormat="1" ht="17.100000000000001" customHeight="1" thickBot="1" x14ac:dyDescent="0.25">
      <c r="B5" s="37" t="s">
        <v>0</v>
      </c>
      <c r="C5" s="26">
        <f>+'Separaciones no consensuada TSJ'!C5+'Separaciones consensuadas TSJ'!C5+'Divorcios no consensuados TSJ'!C5+'Divorcios consensuados TSJ'!C5+'Nulidades TSJ '!C5</f>
        <v>18502</v>
      </c>
      <c r="D5" s="26">
        <v>15229</v>
      </c>
    </row>
    <row r="6" spans="2:12" s="17" customFormat="1" ht="17.100000000000001" customHeight="1" thickBot="1" x14ac:dyDescent="0.25">
      <c r="B6" s="37" t="s">
        <v>1</v>
      </c>
      <c r="C6" s="26">
        <f>+'Separaciones no consensuada TSJ'!C6+'Separaciones consensuadas TSJ'!C6+'Divorcios no consensuados TSJ'!C6+'Divorcios consensuados TSJ'!C6+'Nulidades TSJ '!C6</f>
        <v>2488</v>
      </c>
      <c r="D6" s="26">
        <v>2233</v>
      </c>
    </row>
    <row r="7" spans="2:12" s="17" customFormat="1" ht="17.100000000000001" customHeight="1" thickBot="1" x14ac:dyDescent="0.25">
      <c r="B7" s="37" t="s">
        <v>70</v>
      </c>
      <c r="C7" s="26">
        <f>+'Separaciones no consensuada TSJ'!C7+'Separaciones consensuadas TSJ'!C7+'Divorcios no consensuados TSJ'!C7+'Divorcios consensuados TSJ'!C7+'Nulidades TSJ '!C7</f>
        <v>1935</v>
      </c>
      <c r="D7" s="26">
        <v>1754</v>
      </c>
    </row>
    <row r="8" spans="2:12" s="17" customFormat="1" ht="17.100000000000001" customHeight="1" thickBot="1" x14ac:dyDescent="0.25">
      <c r="B8" s="37" t="s">
        <v>39</v>
      </c>
      <c r="C8" s="26">
        <f>+'Separaciones no consensuada TSJ'!C8+'Separaciones consensuadas TSJ'!C8+'Divorcios no consensuados TSJ'!C8+'Divorcios consensuados TSJ'!C8+'Nulidades TSJ '!C8</f>
        <v>2653</v>
      </c>
      <c r="D8" s="26">
        <v>2570</v>
      </c>
    </row>
    <row r="9" spans="2:12" s="17" customFormat="1" ht="17.100000000000001" customHeight="1" thickBot="1" x14ac:dyDescent="0.25">
      <c r="B9" s="37" t="s">
        <v>2</v>
      </c>
      <c r="C9" s="26">
        <f>+'Separaciones no consensuada TSJ'!C9+'Separaciones consensuadas TSJ'!C9+'Divorcios no consensuados TSJ'!C9+'Divorcios consensuados TSJ'!C9+'Nulidades TSJ '!C9</f>
        <v>5232</v>
      </c>
      <c r="D9" s="26">
        <v>4617</v>
      </c>
    </row>
    <row r="10" spans="2:12" s="17" customFormat="1" ht="17.100000000000001" customHeight="1" thickBot="1" x14ac:dyDescent="0.25">
      <c r="B10" s="37" t="s">
        <v>3</v>
      </c>
      <c r="C10" s="26">
        <f>+'Separaciones no consensuada TSJ'!C10+'Separaciones consensuadas TSJ'!C10+'Divorcios no consensuados TSJ'!C10+'Divorcios consensuados TSJ'!C10+'Nulidades TSJ '!C10</f>
        <v>1106</v>
      </c>
      <c r="D10" s="26">
        <v>1025</v>
      </c>
    </row>
    <row r="11" spans="2:12" s="17" customFormat="1" ht="17.100000000000001" customHeight="1" thickBot="1" x14ac:dyDescent="0.25">
      <c r="B11" s="37" t="s">
        <v>38</v>
      </c>
      <c r="C11" s="26">
        <f>+'Separaciones no consensuada TSJ'!C11+'Separaciones consensuadas TSJ'!C11+'Divorcios no consensuados TSJ'!C11+'Divorcios consensuados TSJ'!C11+'Nulidades TSJ '!C11</f>
        <v>4044</v>
      </c>
      <c r="D11" s="26">
        <v>3464</v>
      </c>
    </row>
    <row r="12" spans="2:12" s="17" customFormat="1" ht="17.100000000000001" customHeight="1" thickBot="1" x14ac:dyDescent="0.25">
      <c r="B12" s="37" t="s">
        <v>23</v>
      </c>
      <c r="C12" s="26">
        <f>+'Separaciones no consensuada TSJ'!C12+'Separaciones consensuadas TSJ'!C12+'Divorcios no consensuados TSJ'!C12+'Divorcios consensuados TSJ'!C12+'Nulidades TSJ '!C12</f>
        <v>4256</v>
      </c>
      <c r="D12" s="26">
        <v>3866</v>
      </c>
    </row>
    <row r="13" spans="2:12" s="17" customFormat="1" ht="17.100000000000001" customHeight="1" thickBot="1" x14ac:dyDescent="0.25">
      <c r="B13" s="37" t="s">
        <v>10</v>
      </c>
      <c r="C13" s="26">
        <f>+'Separaciones no consensuada TSJ'!C13+'Separaciones consensuadas TSJ'!C13+'Divorcios no consensuados TSJ'!C13+'Divorcios consensuados TSJ'!C13+'Nulidades TSJ '!C13</f>
        <v>15267</v>
      </c>
      <c r="D13" s="26">
        <v>13880</v>
      </c>
    </row>
    <row r="14" spans="2:12" s="17" customFormat="1" ht="17.100000000000001" customHeight="1" thickBot="1" x14ac:dyDescent="0.25">
      <c r="B14" s="37" t="s">
        <v>40</v>
      </c>
      <c r="C14" s="26">
        <f>+'Separaciones no consensuada TSJ'!C14+'Separaciones consensuadas TSJ'!C14+'Divorcios no consensuados TSJ'!C14+'Divorcios consensuados TSJ'!C14+'Nulidades TSJ '!C14</f>
        <v>11581</v>
      </c>
      <c r="D14" s="26">
        <v>10561</v>
      </c>
    </row>
    <row r="15" spans="2:12" s="17" customFormat="1" ht="17.100000000000001" customHeight="1" thickBot="1" x14ac:dyDescent="0.25">
      <c r="B15" s="37" t="s">
        <v>11</v>
      </c>
      <c r="C15" s="26">
        <f>+'Separaciones no consensuada TSJ'!C15+'Separaciones consensuadas TSJ'!C15+'Divorcios no consensuados TSJ'!C15+'Divorcios consensuados TSJ'!C15+'Nulidades TSJ '!C15</f>
        <v>1901</v>
      </c>
      <c r="D15" s="26">
        <v>1785</v>
      </c>
    </row>
    <row r="16" spans="2:12" s="17" customFormat="1" ht="17.100000000000001" customHeight="1" thickBot="1" x14ac:dyDescent="0.25">
      <c r="B16" s="37" t="s">
        <v>4</v>
      </c>
      <c r="C16" s="26">
        <f>+'Separaciones no consensuada TSJ'!C16+'Separaciones consensuadas TSJ'!C16+'Divorcios no consensuados TSJ'!C16+'Divorcios consensuados TSJ'!C16+'Nulidades TSJ '!C16</f>
        <v>5269</v>
      </c>
      <c r="D16" s="26">
        <v>4573</v>
      </c>
    </row>
    <row r="17" spans="2:10" s="17" customFormat="1" ht="17.100000000000001" customHeight="1" thickBot="1" x14ac:dyDescent="0.25">
      <c r="B17" s="37" t="s">
        <v>71</v>
      </c>
      <c r="C17" s="26">
        <f>+'Separaciones no consensuada TSJ'!C17+'Separaciones consensuadas TSJ'!C17+'Divorcios no consensuados TSJ'!C17+'Divorcios consensuados TSJ'!C17+'Nulidades TSJ '!C17</f>
        <v>12413</v>
      </c>
      <c r="D17" s="26">
        <v>10777</v>
      </c>
    </row>
    <row r="18" spans="2:10" s="17" customFormat="1" ht="17.100000000000001" customHeight="1" thickBot="1" x14ac:dyDescent="0.25">
      <c r="B18" s="37" t="s">
        <v>72</v>
      </c>
      <c r="C18" s="26">
        <f>+'Separaciones no consensuada TSJ'!C18+'Separaciones consensuadas TSJ'!C18+'Divorcios no consensuados TSJ'!C18+'Divorcios consensuados TSJ'!C18+'Nulidades TSJ '!C18</f>
        <v>3296</v>
      </c>
      <c r="D18" s="26">
        <v>2964</v>
      </c>
    </row>
    <row r="19" spans="2:10" s="17" customFormat="1" ht="17.100000000000001" customHeight="1" thickBot="1" x14ac:dyDescent="0.25">
      <c r="B19" s="37" t="s">
        <v>73</v>
      </c>
      <c r="C19" s="26">
        <f>+'Separaciones no consensuada TSJ'!C19+'Separaciones consensuadas TSJ'!C19+'Divorcios no consensuados TSJ'!C19+'Divorcios consensuados TSJ'!C19+'Nulidades TSJ '!C19</f>
        <v>1310</v>
      </c>
      <c r="D19" s="26">
        <v>1145</v>
      </c>
    </row>
    <row r="20" spans="2:10" s="17" customFormat="1" ht="17.100000000000001" customHeight="1" thickBot="1" x14ac:dyDescent="0.25">
      <c r="B20" s="37" t="s">
        <v>24</v>
      </c>
      <c r="C20" s="26">
        <f>+'Separaciones no consensuada TSJ'!C20+'Separaciones consensuadas TSJ'!C20+'Divorcios no consensuados TSJ'!C20+'Divorcios consensuados TSJ'!C20+'Nulidades TSJ '!C20</f>
        <v>3731</v>
      </c>
      <c r="D20" s="26">
        <v>3430</v>
      </c>
    </row>
    <row r="21" spans="2:10" s="17" customFormat="1" ht="17.100000000000001" customHeight="1" thickBot="1" x14ac:dyDescent="0.25">
      <c r="B21" s="37" t="s">
        <v>5</v>
      </c>
      <c r="C21" s="26">
        <f>+'Separaciones no consensuada TSJ'!C21+'Separaciones consensuadas TSJ'!C21+'Divorcios no consensuados TSJ'!C21+'Divorcios consensuados TSJ'!C21+'Nulidades TSJ '!C21</f>
        <v>666</v>
      </c>
      <c r="D21" s="26">
        <v>551</v>
      </c>
    </row>
    <row r="22" spans="2:10" s="17" customFormat="1" ht="17.100000000000001" customHeight="1" thickBot="1" x14ac:dyDescent="0.25">
      <c r="B22" s="38" t="s">
        <v>75</v>
      </c>
      <c r="C22" s="61">
        <f>+'Separaciones no consensuada TSJ'!C22+'Separaciones consensuadas TSJ'!C22+'Divorcios no consensuados TSJ'!C22+'Divorcios consensuados TSJ'!C22+'Nulidades TSJ '!C22</f>
        <v>95650</v>
      </c>
      <c r="D22" s="61">
        <v>84424</v>
      </c>
    </row>
    <row r="23" spans="2:10" x14ac:dyDescent="0.2">
      <c r="F23" s="17"/>
      <c r="H23" s="17"/>
      <c r="I23" s="17"/>
      <c r="J23" s="17"/>
    </row>
    <row r="24" spans="2:10" x14ac:dyDescent="0.2">
      <c r="F24" s="17"/>
    </row>
    <row r="25" spans="2:10" ht="39" customHeight="1" x14ac:dyDescent="0.2">
      <c r="B25" s="17"/>
      <c r="C25" s="24" t="s">
        <v>86</v>
      </c>
      <c r="F25" s="17"/>
    </row>
    <row r="26" spans="2:10" ht="17.100000000000001" customHeight="1" thickBot="1" x14ac:dyDescent="0.25">
      <c r="B26" s="37" t="s">
        <v>0</v>
      </c>
      <c r="C26" s="27">
        <f>+(D5-C5)/C5</f>
        <v>-0.17689979461679819</v>
      </c>
      <c r="F26" s="17"/>
    </row>
    <row r="27" spans="2:10" ht="17.100000000000001" customHeight="1" thickBot="1" x14ac:dyDescent="0.25">
      <c r="B27" s="37" t="s">
        <v>1</v>
      </c>
      <c r="C27" s="27">
        <f t="shared" ref="C27:C43" si="0">+(D6-C6)/C6</f>
        <v>-0.102491961414791</v>
      </c>
      <c r="F27" s="17"/>
    </row>
    <row r="28" spans="2:10" ht="17.100000000000001" customHeight="1" thickBot="1" x14ac:dyDescent="0.25">
      <c r="B28" s="37" t="s">
        <v>70</v>
      </c>
      <c r="C28" s="27">
        <f t="shared" si="0"/>
        <v>-9.3540051679586567E-2</v>
      </c>
      <c r="F28" s="17"/>
    </row>
    <row r="29" spans="2:10" ht="17.100000000000001" customHeight="1" thickBot="1" x14ac:dyDescent="0.25">
      <c r="B29" s="37" t="s">
        <v>39</v>
      </c>
      <c r="C29" s="27">
        <f t="shared" si="0"/>
        <v>-3.1285337353938937E-2</v>
      </c>
      <c r="F29" s="17"/>
    </row>
    <row r="30" spans="2:10" ht="17.100000000000001" customHeight="1" thickBot="1" x14ac:dyDescent="0.25">
      <c r="B30" s="37" t="s">
        <v>2</v>
      </c>
      <c r="C30" s="27">
        <f t="shared" si="0"/>
        <v>-0.11754587155963303</v>
      </c>
      <c r="F30" s="17"/>
    </row>
    <row r="31" spans="2:10" ht="17.100000000000001" customHeight="1" thickBot="1" x14ac:dyDescent="0.25">
      <c r="B31" s="37" t="s">
        <v>3</v>
      </c>
      <c r="C31" s="27">
        <f t="shared" si="0"/>
        <v>-7.3236889692585891E-2</v>
      </c>
      <c r="F31" s="17"/>
    </row>
    <row r="32" spans="2:10" ht="17.100000000000001" customHeight="1" thickBot="1" x14ac:dyDescent="0.25">
      <c r="B32" s="37" t="s">
        <v>38</v>
      </c>
      <c r="C32" s="27">
        <f t="shared" si="0"/>
        <v>-0.14342235410484669</v>
      </c>
    </row>
    <row r="33" spans="1:26" ht="17.100000000000001" customHeight="1" thickBot="1" x14ac:dyDescent="0.25">
      <c r="B33" s="37" t="s">
        <v>23</v>
      </c>
      <c r="C33" s="27">
        <f t="shared" si="0"/>
        <v>-9.1635338345864667E-2</v>
      </c>
    </row>
    <row r="34" spans="1:26" ht="17.100000000000001" customHeight="1" thickBot="1" x14ac:dyDescent="0.25">
      <c r="B34" s="37" t="s">
        <v>10</v>
      </c>
      <c r="C34" s="27">
        <f t="shared" si="0"/>
        <v>-9.0849544769764853E-2</v>
      </c>
    </row>
    <row r="35" spans="1:26" ht="17.100000000000001" customHeight="1" thickBot="1" x14ac:dyDescent="0.25">
      <c r="B35" s="37" t="s">
        <v>40</v>
      </c>
      <c r="C35" s="27">
        <f t="shared" si="0"/>
        <v>-8.8075295743027374E-2</v>
      </c>
    </row>
    <row r="36" spans="1:26" ht="17.100000000000001" customHeight="1" thickBot="1" x14ac:dyDescent="0.25">
      <c r="B36" s="37" t="s">
        <v>11</v>
      </c>
      <c r="C36" s="27">
        <f t="shared" si="0"/>
        <v>-6.1020515518148341E-2</v>
      </c>
    </row>
    <row r="37" spans="1:26" ht="17.100000000000001" customHeight="1" thickBot="1" x14ac:dyDescent="0.25">
      <c r="B37" s="37" t="s">
        <v>4</v>
      </c>
      <c r="C37" s="27">
        <f t="shared" si="0"/>
        <v>-0.13209337635224899</v>
      </c>
    </row>
    <row r="38" spans="1:26" ht="17.100000000000001" customHeight="1" thickBot="1" x14ac:dyDescent="0.25">
      <c r="B38" s="37" t="s">
        <v>71</v>
      </c>
      <c r="C38" s="27">
        <f t="shared" si="0"/>
        <v>-0.13179730927253686</v>
      </c>
    </row>
    <row r="39" spans="1:26" ht="17.100000000000001" customHeight="1" thickBot="1" x14ac:dyDescent="0.25">
      <c r="B39" s="37" t="s">
        <v>72</v>
      </c>
      <c r="C39" s="27">
        <f t="shared" si="0"/>
        <v>-0.10072815533980582</v>
      </c>
    </row>
    <row r="40" spans="1:26" ht="17.100000000000001" customHeight="1" thickBot="1" x14ac:dyDescent="0.25">
      <c r="B40" s="37" t="s">
        <v>73</v>
      </c>
      <c r="C40" s="27">
        <f t="shared" si="0"/>
        <v>-0.12595419847328243</v>
      </c>
    </row>
    <row r="41" spans="1:26" ht="17.100000000000001" customHeight="1" thickBot="1" x14ac:dyDescent="0.25">
      <c r="B41" s="37" t="s">
        <v>24</v>
      </c>
      <c r="C41" s="27">
        <f t="shared" si="0"/>
        <v>-8.0675422138836772E-2</v>
      </c>
    </row>
    <row r="42" spans="1:26" ht="17.100000000000001" customHeight="1" thickBot="1" x14ac:dyDescent="0.25">
      <c r="B42" s="37" t="s">
        <v>5</v>
      </c>
      <c r="C42" s="27">
        <f t="shared" si="0"/>
        <v>-0.17267267267267267</v>
      </c>
    </row>
    <row r="43" spans="1:26" ht="17.100000000000001" customHeight="1" thickBot="1" x14ac:dyDescent="0.25">
      <c r="B43" s="38" t="s">
        <v>12</v>
      </c>
      <c r="C43" s="40">
        <f t="shared" si="0"/>
        <v>-0.11736539466806063</v>
      </c>
    </row>
    <row r="46" spans="1:26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39" customHeight="1" x14ac:dyDescent="0.2">
      <c r="A49" s="56"/>
      <c r="B49" s="56"/>
      <c r="C49" s="23">
        <v>2024</v>
      </c>
      <c r="D49" s="23">
        <v>2025</v>
      </c>
      <c r="E49" s="17"/>
      <c r="F49" s="56"/>
      <c r="G49" s="56"/>
      <c r="H49" s="56"/>
      <c r="I49" s="56"/>
      <c r="J49" s="56"/>
      <c r="K49" s="56"/>
      <c r="L49" s="56"/>
      <c r="M49" s="56"/>
      <c r="N49" s="56"/>
      <c r="O49" s="56">
        <v>2022</v>
      </c>
      <c r="P49" s="56">
        <v>2024</v>
      </c>
      <c r="Q49" s="56"/>
      <c r="R49" s="56"/>
      <c r="Y49" s="56">
        <v>2025</v>
      </c>
      <c r="Z49" s="56">
        <v>2024</v>
      </c>
    </row>
    <row r="50" spans="1:26" ht="15" thickBot="1" x14ac:dyDescent="0.25">
      <c r="A50" s="56"/>
      <c r="B50" s="37" t="s">
        <v>0</v>
      </c>
      <c r="C50" s="55">
        <f>+C5/$Z50*100000</f>
        <v>210.22548961905125</v>
      </c>
      <c r="D50" s="55">
        <f>+D5/$Y50*100000</f>
        <v>172.3363933067528</v>
      </c>
      <c r="E50" s="56"/>
      <c r="F50" s="56"/>
      <c r="G50" s="56"/>
      <c r="H50" s="56"/>
      <c r="I50" s="56"/>
      <c r="J50" s="56"/>
      <c r="K50" s="56"/>
      <c r="L50" s="56"/>
      <c r="M50" s="56"/>
      <c r="N50" s="56">
        <v>8642185</v>
      </c>
      <c r="O50" s="56">
        <v>8668474</v>
      </c>
      <c r="P50" s="56">
        <v>8801026</v>
      </c>
      <c r="Q50" s="56"/>
      <c r="Y50" s="56">
        <v>8836787</v>
      </c>
      <c r="Z50" s="63">
        <v>8801026</v>
      </c>
    </row>
    <row r="51" spans="1:26" ht="15" thickBot="1" x14ac:dyDescent="0.25">
      <c r="A51" s="56"/>
      <c r="B51" s="37" t="s">
        <v>1</v>
      </c>
      <c r="C51" s="55">
        <f t="shared" ref="C51:C66" si="1">+C6/$Z51*100000</f>
        <v>184.07935536711918</v>
      </c>
      <c r="D51" s="55">
        <f t="shared" ref="D51:D66" si="2">+D6/$Y51*100000</f>
        <v>164.33472768859858</v>
      </c>
      <c r="E51" s="56"/>
      <c r="F51" s="56"/>
      <c r="G51" s="56"/>
      <c r="H51" s="56"/>
      <c r="I51" s="56"/>
      <c r="J51" s="56"/>
      <c r="K51" s="56"/>
      <c r="L51" s="56"/>
      <c r="M51" s="56"/>
      <c r="N51" s="56">
        <v>1326261</v>
      </c>
      <c r="O51" s="56">
        <v>1326315</v>
      </c>
      <c r="P51" s="56">
        <v>1351591</v>
      </c>
      <c r="Q51" s="56"/>
      <c r="Y51" s="56">
        <v>1358812</v>
      </c>
      <c r="Z51" s="56">
        <v>1351591</v>
      </c>
    </row>
    <row r="52" spans="1:26" ht="29.25" thickBot="1" x14ac:dyDescent="0.25">
      <c r="A52" s="56"/>
      <c r="B52" s="37" t="s">
        <v>70</v>
      </c>
      <c r="C52" s="55">
        <f t="shared" si="1"/>
        <v>191.66025322925239</v>
      </c>
      <c r="D52" s="55">
        <f t="shared" si="2"/>
        <v>173.05868899656548</v>
      </c>
      <c r="E52" s="56"/>
      <c r="F52" s="56"/>
      <c r="G52" s="56"/>
      <c r="H52" s="56"/>
      <c r="I52" s="56"/>
      <c r="J52" s="56"/>
      <c r="K52" s="56"/>
      <c r="L52" s="56"/>
      <c r="M52" s="56"/>
      <c r="N52" s="56">
        <v>1011792</v>
      </c>
      <c r="O52" s="56">
        <v>1004686</v>
      </c>
      <c r="P52" s="56">
        <v>1009599</v>
      </c>
      <c r="Q52" s="56"/>
      <c r="Y52" s="56">
        <v>1013529</v>
      </c>
      <c r="Z52" s="56">
        <v>1009599</v>
      </c>
    </row>
    <row r="53" spans="1:26" ht="15" thickBot="1" x14ac:dyDescent="0.25">
      <c r="A53" s="56"/>
      <c r="B53" s="37" t="s">
        <v>39</v>
      </c>
      <c r="C53" s="55">
        <f t="shared" si="1"/>
        <v>215.38146793876768</v>
      </c>
      <c r="D53" s="55">
        <f t="shared" si="2"/>
        <v>207.68012412321815</v>
      </c>
      <c r="E53" s="56"/>
      <c r="F53" s="56"/>
      <c r="G53" s="56"/>
      <c r="H53" s="56"/>
      <c r="I53" s="56"/>
      <c r="J53" s="56"/>
      <c r="K53" s="56"/>
      <c r="L53" s="56"/>
      <c r="M53" s="56"/>
      <c r="N53" s="56">
        <v>1173008</v>
      </c>
      <c r="O53" s="56">
        <v>1176659</v>
      </c>
      <c r="P53" s="56">
        <v>1231768</v>
      </c>
      <c r="Q53" s="56"/>
      <c r="Y53" s="56">
        <v>1237480</v>
      </c>
      <c r="Z53" s="56">
        <v>1231768</v>
      </c>
    </row>
    <row r="54" spans="1:26" ht="15" thickBot="1" x14ac:dyDescent="0.25">
      <c r="A54" s="56"/>
      <c r="B54" s="37" t="s">
        <v>2</v>
      </c>
      <c r="C54" s="55">
        <f t="shared" si="1"/>
        <v>233.70142498907873</v>
      </c>
      <c r="D54" s="55">
        <f t="shared" si="2"/>
        <v>205.20218882334743</v>
      </c>
      <c r="E54" s="56"/>
      <c r="F54" s="56"/>
      <c r="G54" s="56"/>
      <c r="H54" s="56"/>
      <c r="I54" s="56"/>
      <c r="J54" s="56"/>
      <c r="K54" s="56"/>
      <c r="L54" s="56"/>
      <c r="M54" s="56"/>
      <c r="N54" s="56">
        <v>2172944</v>
      </c>
      <c r="O54" s="56">
        <v>2177701</v>
      </c>
      <c r="P54" s="56">
        <v>2238754</v>
      </c>
      <c r="Q54" s="56"/>
      <c r="Y54" s="56">
        <v>2249976</v>
      </c>
      <c r="Z54" s="56">
        <v>2238754</v>
      </c>
    </row>
    <row r="55" spans="1:26" ht="15" thickBot="1" x14ac:dyDescent="0.25">
      <c r="A55" s="56"/>
      <c r="B55" s="37" t="s">
        <v>3</v>
      </c>
      <c r="C55" s="55">
        <f t="shared" si="1"/>
        <v>187.18763275343528</v>
      </c>
      <c r="D55" s="55">
        <f t="shared" si="2"/>
        <v>172.56938130930493</v>
      </c>
      <c r="E55" s="56"/>
      <c r="F55" s="56"/>
      <c r="G55" s="56"/>
      <c r="H55" s="56"/>
      <c r="I55" s="56"/>
      <c r="J55" s="56"/>
      <c r="K55" s="56"/>
      <c r="L55" s="56"/>
      <c r="M55" s="56"/>
      <c r="N55" s="56">
        <v>584507</v>
      </c>
      <c r="O55" s="56">
        <v>585402</v>
      </c>
      <c r="P55" s="56">
        <v>590851</v>
      </c>
      <c r="Q55" s="56"/>
      <c r="Y55" s="56">
        <v>593964</v>
      </c>
      <c r="Z55" s="56">
        <v>590851</v>
      </c>
    </row>
    <row r="56" spans="1:26" ht="15" thickBot="1" x14ac:dyDescent="0.25">
      <c r="A56" s="56"/>
      <c r="B56" s="37" t="s">
        <v>38</v>
      </c>
      <c r="C56" s="55">
        <f t="shared" si="1"/>
        <v>169.08602397810412</v>
      </c>
      <c r="D56" s="55">
        <f t="shared" si="2"/>
        <v>144.42359808213467</v>
      </c>
      <c r="E56" s="56"/>
      <c r="F56" s="56"/>
      <c r="G56" s="56"/>
      <c r="H56" s="56"/>
      <c r="I56" s="56"/>
      <c r="J56" s="56"/>
      <c r="K56" s="56"/>
      <c r="L56" s="56"/>
      <c r="M56" s="56"/>
      <c r="N56" s="56">
        <v>2383139</v>
      </c>
      <c r="O56" s="56">
        <v>2372640</v>
      </c>
      <c r="P56" s="56">
        <v>2391682</v>
      </c>
      <c r="Q56" s="56"/>
      <c r="Y56" s="56">
        <v>2398500</v>
      </c>
      <c r="Z56" s="56">
        <v>2391682</v>
      </c>
    </row>
    <row r="57" spans="1:26" ht="15" thickBot="1" x14ac:dyDescent="0.25">
      <c r="A57" s="56"/>
      <c r="B57" s="37" t="s">
        <v>23</v>
      </c>
      <c r="C57" s="55">
        <f t="shared" si="1"/>
        <v>202.23974818870451</v>
      </c>
      <c r="D57" s="55">
        <f t="shared" si="2"/>
        <v>182.42440428947441</v>
      </c>
      <c r="E57" s="56"/>
      <c r="F57" s="56"/>
      <c r="G57" s="56"/>
      <c r="H57" s="56"/>
      <c r="I57" s="56"/>
      <c r="J57" s="56"/>
      <c r="K57" s="56"/>
      <c r="L57" s="56"/>
      <c r="M57" s="56"/>
      <c r="N57" s="56">
        <v>2049562</v>
      </c>
      <c r="O57" s="56">
        <v>2053328</v>
      </c>
      <c r="P57" s="56">
        <v>2104433</v>
      </c>
      <c r="Q57" s="56"/>
      <c r="Y57" s="56">
        <v>2119234</v>
      </c>
      <c r="Z57" s="56">
        <v>2104433</v>
      </c>
    </row>
    <row r="58" spans="1:26" ht="15" thickBot="1" x14ac:dyDescent="0.25">
      <c r="A58" s="56"/>
      <c r="B58" s="37" t="s">
        <v>10</v>
      </c>
      <c r="C58" s="55">
        <f t="shared" si="1"/>
        <v>190.54617871102317</v>
      </c>
      <c r="D58" s="55">
        <f t="shared" si="2"/>
        <v>170.38483280374504</v>
      </c>
      <c r="E58" s="56"/>
      <c r="F58" s="56"/>
      <c r="G58" s="56"/>
      <c r="H58" s="56"/>
      <c r="I58" s="56"/>
      <c r="J58" s="56"/>
      <c r="K58" s="56"/>
      <c r="L58" s="56"/>
      <c r="M58" s="56"/>
      <c r="N58" s="56">
        <v>7763362</v>
      </c>
      <c r="O58" s="56">
        <v>7792611</v>
      </c>
      <c r="P58" s="56">
        <v>8012231</v>
      </c>
      <c r="Q58" s="56"/>
      <c r="Y58" s="56">
        <v>8146265</v>
      </c>
      <c r="Z58" s="56">
        <v>8012231</v>
      </c>
    </row>
    <row r="59" spans="1:26" ht="15" thickBot="1" x14ac:dyDescent="0.25">
      <c r="A59" s="56"/>
      <c r="B59" s="37" t="s">
        <v>40</v>
      </c>
      <c r="C59" s="55">
        <f t="shared" si="1"/>
        <v>217.7172307932363</v>
      </c>
      <c r="D59" s="55">
        <f t="shared" si="2"/>
        <v>195.00195999034685</v>
      </c>
      <c r="E59" s="56"/>
      <c r="F59" s="56"/>
      <c r="G59" s="56"/>
      <c r="H59" s="56"/>
      <c r="I59" s="56"/>
      <c r="J59" s="56"/>
      <c r="K59" s="56"/>
      <c r="L59" s="56"/>
      <c r="M59" s="56"/>
      <c r="N59" s="56">
        <v>5058138</v>
      </c>
      <c r="O59" s="56">
        <v>5097967</v>
      </c>
      <c r="P59" s="56">
        <v>5319285</v>
      </c>
      <c r="Q59" s="56"/>
      <c r="Y59" s="56">
        <v>5415843</v>
      </c>
      <c r="Z59" s="56">
        <v>5319285</v>
      </c>
    </row>
    <row r="60" spans="1:26" ht="15" thickBot="1" x14ac:dyDescent="0.25">
      <c r="A60" s="56"/>
      <c r="B60" s="37" t="s">
        <v>11</v>
      </c>
      <c r="C60" s="55">
        <f t="shared" si="1"/>
        <v>180.24407380051409</v>
      </c>
      <c r="D60" s="55">
        <f t="shared" si="2"/>
        <v>169.73521306761452</v>
      </c>
      <c r="E60" s="56"/>
      <c r="F60" s="56"/>
      <c r="G60" s="56"/>
      <c r="H60" s="56"/>
      <c r="I60" s="56"/>
      <c r="J60" s="56"/>
      <c r="K60" s="56"/>
      <c r="L60" s="56"/>
      <c r="M60" s="56"/>
      <c r="N60" s="56">
        <v>1059501</v>
      </c>
      <c r="O60" s="56">
        <v>1054776</v>
      </c>
      <c r="P60" s="56">
        <v>1054681</v>
      </c>
      <c r="Q60" s="56"/>
      <c r="Y60" s="56">
        <v>1051638</v>
      </c>
      <c r="Z60" s="56">
        <v>1054681</v>
      </c>
    </row>
    <row r="61" spans="1:26" ht="15" thickBot="1" x14ac:dyDescent="0.25">
      <c r="A61" s="56"/>
      <c r="B61" s="37" t="s">
        <v>4</v>
      </c>
      <c r="C61" s="55">
        <f t="shared" si="1"/>
        <v>194.72746470310622</v>
      </c>
      <c r="D61" s="55">
        <f t="shared" si="2"/>
        <v>168.54829168400494</v>
      </c>
      <c r="E61" s="56"/>
      <c r="F61" s="56"/>
      <c r="G61" s="56"/>
      <c r="H61" s="56"/>
      <c r="I61" s="56"/>
      <c r="J61" s="56"/>
      <c r="K61" s="56"/>
      <c r="L61" s="56"/>
      <c r="M61" s="56"/>
      <c r="N61" s="56">
        <v>2695645</v>
      </c>
      <c r="O61" s="56">
        <v>2690464</v>
      </c>
      <c r="P61" s="56">
        <v>2705833</v>
      </c>
      <c r="Q61" s="56"/>
      <c r="Y61" s="56">
        <v>2713169</v>
      </c>
      <c r="Z61" s="56">
        <v>2705833</v>
      </c>
    </row>
    <row r="62" spans="1:26" ht="15" thickBot="1" x14ac:dyDescent="0.25">
      <c r="A62" s="56"/>
      <c r="B62" s="37" t="s">
        <v>71</v>
      </c>
      <c r="C62" s="55">
        <f t="shared" si="1"/>
        <v>177.09409884170501</v>
      </c>
      <c r="D62" s="55">
        <f>+D17/$Y62*100000</f>
        <v>151.00116561074208</v>
      </c>
      <c r="E62" s="56"/>
      <c r="F62" s="56"/>
      <c r="G62" s="56"/>
      <c r="H62" s="56"/>
      <c r="I62" s="56"/>
      <c r="J62" s="56"/>
      <c r="K62" s="56"/>
      <c r="L62" s="56"/>
      <c r="M62" s="56"/>
      <c r="N62" s="56">
        <v>6751251</v>
      </c>
      <c r="O62" s="56">
        <v>6750336</v>
      </c>
      <c r="P62" s="56">
        <v>7009268</v>
      </c>
      <c r="Q62" s="56"/>
      <c r="Y62" s="56">
        <v>7137031</v>
      </c>
      <c r="Z62" s="56">
        <v>7009268</v>
      </c>
    </row>
    <row r="63" spans="1:26" ht="15" thickBot="1" x14ac:dyDescent="0.25">
      <c r="A63" s="56"/>
      <c r="B63" s="37" t="s">
        <v>72</v>
      </c>
      <c r="C63" s="55">
        <f t="shared" si="1"/>
        <v>210.1381454288578</v>
      </c>
      <c r="D63" s="55">
        <f t="shared" si="2"/>
        <v>186.51621193376536</v>
      </c>
      <c r="E63" s="56"/>
      <c r="F63" s="56"/>
      <c r="G63" s="56"/>
      <c r="H63" s="56"/>
      <c r="I63" s="56"/>
      <c r="J63" s="56"/>
      <c r="K63" s="56"/>
      <c r="L63" s="56"/>
      <c r="M63" s="56"/>
      <c r="N63" s="56">
        <v>1518486</v>
      </c>
      <c r="O63" s="56">
        <v>1531878</v>
      </c>
      <c r="P63" s="56">
        <v>1568492</v>
      </c>
      <c r="Q63" s="56"/>
      <c r="Y63" s="56">
        <v>1589138</v>
      </c>
      <c r="Z63" s="56">
        <v>1568492</v>
      </c>
    </row>
    <row r="64" spans="1:26" ht="15" thickBot="1" x14ac:dyDescent="0.25">
      <c r="A64" s="56"/>
      <c r="B64" s="37" t="s">
        <v>73</v>
      </c>
      <c r="C64" s="55">
        <f t="shared" si="1"/>
        <v>193.12048801989584</v>
      </c>
      <c r="D64" s="55">
        <f t="shared" si="2"/>
        <v>167.52011704462328</v>
      </c>
      <c r="E64" s="56"/>
      <c r="F64" s="56"/>
      <c r="G64" s="56"/>
      <c r="H64" s="56"/>
      <c r="I64" s="56"/>
      <c r="J64" s="56"/>
      <c r="K64" s="56"/>
      <c r="L64" s="56"/>
      <c r="M64" s="56"/>
      <c r="N64" s="56">
        <v>661537</v>
      </c>
      <c r="O64" s="56">
        <v>664117</v>
      </c>
      <c r="P64" s="56">
        <v>678333</v>
      </c>
      <c r="Q64" s="56"/>
      <c r="Y64" s="56">
        <v>683500</v>
      </c>
      <c r="Z64" s="56">
        <v>678333</v>
      </c>
    </row>
    <row r="65" spans="1:26" ht="15" thickBot="1" x14ac:dyDescent="0.25">
      <c r="A65" s="56"/>
      <c r="B65" s="37" t="s">
        <v>24</v>
      </c>
      <c r="C65" s="55">
        <f t="shared" si="1"/>
        <v>167.48335939926849</v>
      </c>
      <c r="D65" s="55">
        <f t="shared" si="2"/>
        <v>152.96506955674022</v>
      </c>
      <c r="E65" s="56"/>
      <c r="F65" s="56"/>
      <c r="G65" s="56"/>
      <c r="H65" s="56"/>
      <c r="I65" s="56"/>
      <c r="J65" s="56"/>
      <c r="K65" s="56"/>
      <c r="L65" s="56"/>
      <c r="M65" s="56"/>
      <c r="N65" s="56">
        <v>2213993</v>
      </c>
      <c r="O65" s="56">
        <v>2208174</v>
      </c>
      <c r="P65" s="56">
        <v>2227684</v>
      </c>
      <c r="Q65" s="56"/>
      <c r="Y65" s="56">
        <v>2242342</v>
      </c>
      <c r="Z65" s="56">
        <v>2227684</v>
      </c>
    </row>
    <row r="66" spans="1:26" ht="15" thickBot="1" x14ac:dyDescent="0.25">
      <c r="A66" s="56"/>
      <c r="B66" s="37" t="s">
        <v>5</v>
      </c>
      <c r="C66" s="55">
        <f t="shared" si="1"/>
        <v>205.43888655825089</v>
      </c>
      <c r="D66" s="55">
        <f t="shared" si="2"/>
        <v>168.35428340961727</v>
      </c>
      <c r="E66" s="56"/>
      <c r="F66" s="56"/>
      <c r="G66" s="56"/>
      <c r="H66" s="56"/>
      <c r="I66" s="56"/>
      <c r="J66" s="56"/>
      <c r="K66" s="56"/>
      <c r="L66" s="56"/>
      <c r="M66" s="56"/>
      <c r="N66" s="56">
        <v>319796</v>
      </c>
      <c r="O66" s="56">
        <v>319892</v>
      </c>
      <c r="P66" s="56">
        <v>324184</v>
      </c>
      <c r="Q66" s="56"/>
      <c r="Y66" s="56">
        <v>327286</v>
      </c>
      <c r="Z66" s="56">
        <v>324184</v>
      </c>
    </row>
    <row r="67" spans="1:26" ht="15" thickBot="1" x14ac:dyDescent="0.25">
      <c r="A67" s="56"/>
      <c r="B67" s="38" t="s">
        <v>12</v>
      </c>
      <c r="C67" s="57">
        <f>+C22/$Z67*100000</f>
        <v>196.73097496806591</v>
      </c>
      <c r="D67" s="57">
        <f>+D22/$Y67*100000</f>
        <v>171.89223205679366</v>
      </c>
      <c r="E67" s="56"/>
      <c r="F67" s="56"/>
      <c r="G67" s="56"/>
      <c r="H67" s="56"/>
      <c r="I67" s="56"/>
      <c r="J67" s="56"/>
      <c r="K67" s="56"/>
      <c r="L67" s="56"/>
      <c r="M67" s="56"/>
      <c r="N67" s="56">
        <v>47385107</v>
      </c>
      <c r="O67" s="56">
        <v>47475420</v>
      </c>
      <c r="P67" s="56">
        <v>48619695</v>
      </c>
      <c r="Q67" s="56"/>
      <c r="Y67" s="56">
        <f>SUM(Y50:Y66)</f>
        <v>49114494</v>
      </c>
      <c r="Z67" s="56">
        <v>48619695</v>
      </c>
    </row>
    <row r="68" spans="1:26" ht="13.5" thickBot="1" x14ac:dyDescent="0.25">
      <c r="A68" s="56"/>
      <c r="B68" s="56"/>
      <c r="C68" s="55"/>
      <c r="D68" s="55"/>
      <c r="E68" s="55"/>
      <c r="F68" s="55"/>
      <c r="G68" s="55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</sheetData>
  <phoneticPr fontId="31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topLeftCell="A21" zoomScale="70" zoomScaleNormal="70" workbookViewId="0">
      <selection activeCell="B50" sqref="B50:B66"/>
    </sheetView>
  </sheetViews>
  <sheetFormatPr baseColWidth="10" defaultColWidth="9.140625" defaultRowHeight="12.75" x14ac:dyDescent="0.2"/>
  <cols>
    <col min="1" max="1" width="2.5703125" style="2" customWidth="1"/>
    <col min="2" max="2" width="35.42578125" style="2" bestFit="1" customWidth="1"/>
    <col min="3" max="13" width="12.28515625" style="2" customWidth="1"/>
    <col min="14" max="14" width="11.28515625" style="2" customWidth="1"/>
    <col min="15" max="15" width="0.140625" style="2" customWidth="1"/>
    <col min="16" max="16" width="10.140625" style="2" hidden="1" customWidth="1"/>
    <col min="17" max="17" width="12.42578125" style="2" hidden="1" customWidth="1"/>
    <col min="18" max="18" width="12.28515625" style="2" customWidth="1"/>
    <col min="19" max="19" width="12" style="2" customWidth="1"/>
    <col min="20" max="20" width="12.28515625" style="2" hidden="1" customWidth="1"/>
    <col min="21" max="21" width="10.7109375" style="2" hidden="1" customWidth="1"/>
    <col min="22" max="24" width="12.28515625" style="2" customWidth="1"/>
    <col min="25" max="26" width="12.28515625" style="2" hidden="1" customWidth="1"/>
    <col min="27" max="67" width="12.28515625" style="2" customWidth="1"/>
    <col min="68" max="16384" width="9.140625" style="2"/>
  </cols>
  <sheetData>
    <row r="1" spans="2:10" s="17" customFormat="1" ht="18.75" customHeight="1" x14ac:dyDescent="0.2">
      <c r="J1" s="6"/>
    </row>
    <row r="2" spans="2:10" s="21" customFormat="1" ht="39" customHeight="1" x14ac:dyDescent="0.2">
      <c r="B2" s="36"/>
      <c r="C2" s="36"/>
      <c r="D2" s="36"/>
      <c r="E2" s="36"/>
    </row>
    <row r="3" spans="2:10" s="17" customFormat="1" ht="21" customHeight="1" x14ac:dyDescent="0.2"/>
    <row r="4" spans="2:10" s="17" customFormat="1" ht="39" customHeight="1" x14ac:dyDescent="0.2">
      <c r="C4" s="23">
        <v>2024</v>
      </c>
      <c r="D4" s="23">
        <v>2025</v>
      </c>
    </row>
    <row r="5" spans="2:10" s="17" customFormat="1" ht="17.100000000000001" customHeight="1" thickBot="1" x14ac:dyDescent="0.25">
      <c r="B5" s="37" t="s">
        <v>0</v>
      </c>
      <c r="C5" s="26">
        <v>274</v>
      </c>
      <c r="D5" s="26">
        <v>143</v>
      </c>
      <c r="E5"/>
    </row>
    <row r="6" spans="2:10" s="17" customFormat="1" ht="17.100000000000001" customHeight="1" thickBot="1" x14ac:dyDescent="0.25">
      <c r="B6" s="37" t="s">
        <v>1</v>
      </c>
      <c r="C6" s="26">
        <v>19</v>
      </c>
      <c r="D6" s="26">
        <v>13</v>
      </c>
      <c r="E6"/>
    </row>
    <row r="7" spans="2:10" s="17" customFormat="1" ht="17.100000000000001" customHeight="1" thickBot="1" x14ac:dyDescent="0.25">
      <c r="B7" s="37" t="s">
        <v>70</v>
      </c>
      <c r="C7" s="26">
        <v>13</v>
      </c>
      <c r="D7" s="26">
        <v>11</v>
      </c>
      <c r="E7"/>
    </row>
    <row r="8" spans="2:10" s="17" customFormat="1" ht="17.100000000000001" customHeight="1" thickBot="1" x14ac:dyDescent="0.25">
      <c r="B8" s="37" t="s">
        <v>39</v>
      </c>
      <c r="C8" s="26">
        <v>11</v>
      </c>
      <c r="D8" s="26">
        <v>12</v>
      </c>
      <c r="E8"/>
    </row>
    <row r="9" spans="2:10" s="17" customFormat="1" ht="17.100000000000001" customHeight="1" thickBot="1" x14ac:dyDescent="0.25">
      <c r="B9" s="37" t="s">
        <v>2</v>
      </c>
      <c r="C9" s="26">
        <v>37</v>
      </c>
      <c r="D9" s="26">
        <v>73</v>
      </c>
      <c r="E9"/>
    </row>
    <row r="10" spans="2:10" s="17" customFormat="1" ht="17.100000000000001" customHeight="1" thickBot="1" x14ac:dyDescent="0.25">
      <c r="B10" s="37" t="s">
        <v>3</v>
      </c>
      <c r="C10" s="26">
        <v>19</v>
      </c>
      <c r="D10" s="26">
        <v>8</v>
      </c>
      <c r="E10"/>
    </row>
    <row r="11" spans="2:10" s="17" customFormat="1" ht="17.100000000000001" customHeight="1" thickBot="1" x14ac:dyDescent="0.25">
      <c r="B11" s="37" t="s">
        <v>38</v>
      </c>
      <c r="C11" s="26">
        <v>33</v>
      </c>
      <c r="D11" s="26">
        <v>25</v>
      </c>
      <c r="E11"/>
    </row>
    <row r="12" spans="2:10" s="17" customFormat="1" ht="17.100000000000001" customHeight="1" thickBot="1" x14ac:dyDescent="0.25">
      <c r="B12" s="37" t="s">
        <v>23</v>
      </c>
      <c r="C12" s="26">
        <v>47</v>
      </c>
      <c r="D12" s="26">
        <v>20</v>
      </c>
      <c r="E12"/>
    </row>
    <row r="13" spans="2:10" s="17" customFormat="1" ht="17.100000000000001" customHeight="1" thickBot="1" x14ac:dyDescent="0.25">
      <c r="B13" s="37" t="s">
        <v>10</v>
      </c>
      <c r="C13" s="26">
        <v>111</v>
      </c>
      <c r="D13" s="26">
        <v>130</v>
      </c>
      <c r="E13"/>
    </row>
    <row r="14" spans="2:10" s="17" customFormat="1" ht="17.100000000000001" customHeight="1" thickBot="1" x14ac:dyDescent="0.25">
      <c r="B14" s="37" t="s">
        <v>40</v>
      </c>
      <c r="C14" s="26">
        <v>134</v>
      </c>
      <c r="D14" s="26">
        <v>111</v>
      </c>
      <c r="E14"/>
    </row>
    <row r="15" spans="2:10" s="17" customFormat="1" ht="17.100000000000001" customHeight="1" thickBot="1" x14ac:dyDescent="0.25">
      <c r="B15" s="37" t="s">
        <v>11</v>
      </c>
      <c r="C15" s="26">
        <v>39</v>
      </c>
      <c r="D15" s="26">
        <v>20</v>
      </c>
      <c r="E15"/>
    </row>
    <row r="16" spans="2:10" s="17" customFormat="1" ht="17.100000000000001" customHeight="1" thickBot="1" x14ac:dyDescent="0.25">
      <c r="B16" s="37" t="s">
        <v>4</v>
      </c>
      <c r="C16" s="26">
        <v>43</v>
      </c>
      <c r="D16" s="26">
        <v>33</v>
      </c>
      <c r="E16"/>
    </row>
    <row r="17" spans="2:5" s="17" customFormat="1" ht="17.100000000000001" customHeight="1" thickBot="1" x14ac:dyDescent="0.25">
      <c r="B17" s="37" t="s">
        <v>71</v>
      </c>
      <c r="C17" s="26">
        <v>114</v>
      </c>
      <c r="D17" s="26">
        <v>102</v>
      </c>
      <c r="E17"/>
    </row>
    <row r="18" spans="2:5" s="17" customFormat="1" ht="17.100000000000001" customHeight="1" thickBot="1" x14ac:dyDescent="0.25">
      <c r="B18" s="37" t="s">
        <v>72</v>
      </c>
      <c r="C18" s="26">
        <v>48</v>
      </c>
      <c r="D18" s="26">
        <v>44</v>
      </c>
      <c r="E18"/>
    </row>
    <row r="19" spans="2:5" s="17" customFormat="1" ht="17.100000000000001" customHeight="1" thickBot="1" x14ac:dyDescent="0.25">
      <c r="B19" s="37" t="s">
        <v>73</v>
      </c>
      <c r="C19" s="26">
        <v>25</v>
      </c>
      <c r="D19" s="26">
        <v>18</v>
      </c>
      <c r="E19"/>
    </row>
    <row r="20" spans="2:5" s="17" customFormat="1" ht="17.100000000000001" customHeight="1" thickBot="1" x14ac:dyDescent="0.25">
      <c r="B20" s="37" t="s">
        <v>24</v>
      </c>
      <c r="C20" s="26">
        <v>29</v>
      </c>
      <c r="D20" s="26">
        <v>20</v>
      </c>
      <c r="E20"/>
    </row>
    <row r="21" spans="2:5" s="17" customFormat="1" ht="17.100000000000001" customHeight="1" thickBot="1" x14ac:dyDescent="0.25">
      <c r="B21" s="37" t="s">
        <v>5</v>
      </c>
      <c r="C21" s="26">
        <v>10</v>
      </c>
      <c r="D21" s="26">
        <v>1</v>
      </c>
      <c r="E21"/>
    </row>
    <row r="22" spans="2:5" s="17" customFormat="1" ht="17.100000000000001" customHeight="1" thickBot="1" x14ac:dyDescent="0.25">
      <c r="B22" s="38" t="s">
        <v>12</v>
      </c>
      <c r="C22" s="39">
        <f>SUM(C5:C21)</f>
        <v>1006</v>
      </c>
      <c r="D22" s="39">
        <v>784</v>
      </c>
      <c r="E22" s="59"/>
    </row>
    <row r="25" spans="2:5" ht="39" customHeight="1" x14ac:dyDescent="0.2">
      <c r="B25" s="17"/>
      <c r="C25" s="24" t="s">
        <v>86</v>
      </c>
    </row>
    <row r="26" spans="2:5" ht="17.100000000000001" customHeight="1" thickBot="1" x14ac:dyDescent="0.25">
      <c r="B26" s="37" t="s">
        <v>0</v>
      </c>
      <c r="C26" s="27">
        <f>+(D5-C5)/C5</f>
        <v>-0.47810218978102192</v>
      </c>
    </row>
    <row r="27" spans="2:5" ht="17.100000000000001" customHeight="1" thickBot="1" x14ac:dyDescent="0.25">
      <c r="B27" s="37" t="s">
        <v>1</v>
      </c>
      <c r="C27" s="27">
        <f t="shared" ref="C27:C43" si="0">+(D6-C6)/C6</f>
        <v>-0.31578947368421051</v>
      </c>
    </row>
    <row r="28" spans="2:5" ht="17.100000000000001" customHeight="1" thickBot="1" x14ac:dyDescent="0.25">
      <c r="B28" s="37" t="s">
        <v>70</v>
      </c>
      <c r="C28" s="27">
        <f t="shared" si="0"/>
        <v>-0.15384615384615385</v>
      </c>
    </row>
    <row r="29" spans="2:5" ht="17.100000000000001" customHeight="1" thickBot="1" x14ac:dyDescent="0.25">
      <c r="B29" s="37" t="s">
        <v>39</v>
      </c>
      <c r="C29" s="27">
        <f t="shared" si="0"/>
        <v>9.0909090909090912E-2</v>
      </c>
    </row>
    <row r="30" spans="2:5" ht="17.100000000000001" customHeight="1" thickBot="1" x14ac:dyDescent="0.25">
      <c r="B30" s="37" t="s">
        <v>2</v>
      </c>
      <c r="C30" s="27">
        <f t="shared" si="0"/>
        <v>0.97297297297297303</v>
      </c>
    </row>
    <row r="31" spans="2:5" ht="17.100000000000001" customHeight="1" thickBot="1" x14ac:dyDescent="0.25">
      <c r="B31" s="37" t="s">
        <v>3</v>
      </c>
      <c r="C31" s="27">
        <f t="shared" si="0"/>
        <v>-0.57894736842105265</v>
      </c>
    </row>
    <row r="32" spans="2:5" ht="17.100000000000001" customHeight="1" thickBot="1" x14ac:dyDescent="0.25">
      <c r="B32" s="37" t="s">
        <v>38</v>
      </c>
      <c r="C32" s="27">
        <f t="shared" si="0"/>
        <v>-0.24242424242424243</v>
      </c>
    </row>
    <row r="33" spans="1:26" ht="17.100000000000001" customHeight="1" thickBot="1" x14ac:dyDescent="0.25">
      <c r="B33" s="37" t="s">
        <v>23</v>
      </c>
      <c r="C33" s="27">
        <f t="shared" si="0"/>
        <v>-0.57446808510638303</v>
      </c>
    </row>
    <row r="34" spans="1:26" ht="17.100000000000001" customHeight="1" thickBot="1" x14ac:dyDescent="0.25">
      <c r="B34" s="37" t="s">
        <v>10</v>
      </c>
      <c r="C34" s="27">
        <f t="shared" si="0"/>
        <v>0.17117117117117117</v>
      </c>
    </row>
    <row r="35" spans="1:26" ht="17.100000000000001" customHeight="1" thickBot="1" x14ac:dyDescent="0.25">
      <c r="B35" s="37" t="s">
        <v>40</v>
      </c>
      <c r="C35" s="27">
        <f t="shared" si="0"/>
        <v>-0.17164179104477612</v>
      </c>
    </row>
    <row r="36" spans="1:26" ht="17.100000000000001" customHeight="1" thickBot="1" x14ac:dyDescent="0.25">
      <c r="B36" s="37" t="s">
        <v>11</v>
      </c>
      <c r="C36" s="27">
        <f t="shared" si="0"/>
        <v>-0.48717948717948717</v>
      </c>
    </row>
    <row r="37" spans="1:26" ht="17.100000000000001" customHeight="1" thickBot="1" x14ac:dyDescent="0.25">
      <c r="B37" s="37" t="s">
        <v>4</v>
      </c>
      <c r="C37" s="27">
        <f t="shared" si="0"/>
        <v>-0.23255813953488372</v>
      </c>
    </row>
    <row r="38" spans="1:26" ht="17.100000000000001" customHeight="1" thickBot="1" x14ac:dyDescent="0.25">
      <c r="B38" s="37" t="s">
        <v>71</v>
      </c>
      <c r="C38" s="27">
        <f t="shared" si="0"/>
        <v>-0.10526315789473684</v>
      </c>
    </row>
    <row r="39" spans="1:26" ht="17.100000000000001" customHeight="1" thickBot="1" x14ac:dyDescent="0.25">
      <c r="B39" s="37" t="s">
        <v>72</v>
      </c>
      <c r="C39" s="27">
        <f t="shared" si="0"/>
        <v>-8.3333333333333329E-2</v>
      </c>
    </row>
    <row r="40" spans="1:26" ht="17.100000000000001" customHeight="1" thickBot="1" x14ac:dyDescent="0.25">
      <c r="B40" s="37" t="s">
        <v>73</v>
      </c>
      <c r="C40" s="27">
        <f t="shared" si="0"/>
        <v>-0.28000000000000003</v>
      </c>
    </row>
    <row r="41" spans="1:26" ht="17.100000000000001" customHeight="1" thickBot="1" x14ac:dyDescent="0.25">
      <c r="B41" s="37" t="s">
        <v>24</v>
      </c>
      <c r="C41" s="27">
        <f t="shared" si="0"/>
        <v>-0.31034482758620691</v>
      </c>
    </row>
    <row r="42" spans="1:26" ht="17.100000000000001" customHeight="1" thickBot="1" x14ac:dyDescent="0.25">
      <c r="B42" s="37" t="s">
        <v>5</v>
      </c>
      <c r="C42" s="27">
        <f t="shared" si="0"/>
        <v>-0.9</v>
      </c>
    </row>
    <row r="43" spans="1:26" ht="17.100000000000001" customHeight="1" thickBot="1" x14ac:dyDescent="0.25">
      <c r="B43" s="38" t="s">
        <v>12</v>
      </c>
      <c r="C43" s="40">
        <f t="shared" si="0"/>
        <v>-0.22067594433399601</v>
      </c>
    </row>
    <row r="46" spans="1:26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39" customHeight="1" x14ac:dyDescent="0.2">
      <c r="A49" s="56"/>
      <c r="B49" s="56"/>
      <c r="C49" s="23">
        <v>2024</v>
      </c>
      <c r="D49" s="23">
        <v>2025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>
        <v>2024</v>
      </c>
      <c r="Q49" s="56">
        <v>2024</v>
      </c>
      <c r="R49" s="56"/>
      <c r="S49" s="56"/>
      <c r="Y49" s="56">
        <v>2025</v>
      </c>
      <c r="Z49" s="2">
        <v>2024</v>
      </c>
    </row>
    <row r="50" spans="1:26" ht="15" thickBot="1" x14ac:dyDescent="0.25">
      <c r="A50" s="56"/>
      <c r="B50" s="37" t="s">
        <v>0</v>
      </c>
      <c r="C50" s="55">
        <f>+C5/$Z50*100000</f>
        <v>3.1132733842622438</v>
      </c>
      <c r="D50" s="55">
        <f>+D5/Y50*100000</f>
        <v>1.6182352250880325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>
        <v>8642185</v>
      </c>
      <c r="P50" s="56">
        <v>8801026</v>
      </c>
      <c r="Q50" s="56">
        <v>8801026</v>
      </c>
      <c r="R50" s="56"/>
      <c r="S50" s="56"/>
      <c r="Y50" s="56">
        <v>8836787</v>
      </c>
      <c r="Z50" s="2">
        <v>8801026</v>
      </c>
    </row>
    <row r="51" spans="1:26" ht="15" thickBot="1" x14ac:dyDescent="0.25">
      <c r="A51" s="56"/>
      <c r="B51" s="37" t="s">
        <v>1</v>
      </c>
      <c r="C51" s="55">
        <f t="shared" ref="C51:C66" si="1">+C6/$Z51*100000</f>
        <v>1.4057507041701225</v>
      </c>
      <c r="D51" s="55">
        <f t="shared" ref="D51:D66" si="2">+D6/Y51*100000</f>
        <v>0.95671807431786005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>
        <v>1326261</v>
      </c>
      <c r="P51" s="56">
        <v>1351591</v>
      </c>
      <c r="Q51" s="56">
        <v>1351591</v>
      </c>
      <c r="R51" s="56"/>
      <c r="S51" s="56"/>
      <c r="Y51" s="56">
        <v>1358812</v>
      </c>
      <c r="Z51" s="2">
        <v>1351591</v>
      </c>
    </row>
    <row r="52" spans="1:26" ht="29.25" thickBot="1" x14ac:dyDescent="0.25">
      <c r="A52" s="56"/>
      <c r="B52" s="37" t="s">
        <v>70</v>
      </c>
      <c r="C52" s="55">
        <f t="shared" si="1"/>
        <v>1.2876399441758559</v>
      </c>
      <c r="D52" s="55">
        <f t="shared" si="2"/>
        <v>1.085316749693398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>
        <v>1011792</v>
      </c>
      <c r="P52" s="56">
        <v>1009599</v>
      </c>
      <c r="Q52" s="56">
        <v>1009599</v>
      </c>
      <c r="R52" s="56"/>
      <c r="S52" s="56"/>
      <c r="Y52" s="56">
        <v>1013529</v>
      </c>
      <c r="Z52" s="2">
        <v>1009599</v>
      </c>
    </row>
    <row r="53" spans="1:26" ht="15" thickBot="1" x14ac:dyDescent="0.25">
      <c r="A53" s="56"/>
      <c r="B53" s="37" t="s">
        <v>39</v>
      </c>
      <c r="C53" s="55">
        <f t="shared" si="1"/>
        <v>0.89302530996096663</v>
      </c>
      <c r="D53" s="55">
        <f t="shared" si="2"/>
        <v>0.9697126418204739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>
        <v>1173008</v>
      </c>
      <c r="P53" s="56">
        <v>1231768</v>
      </c>
      <c r="Q53" s="56">
        <v>1231768</v>
      </c>
      <c r="R53" s="56"/>
      <c r="S53" s="56"/>
      <c r="Y53" s="56">
        <v>1237480</v>
      </c>
      <c r="Z53" s="2">
        <v>1231768</v>
      </c>
    </row>
    <row r="54" spans="1:26" ht="15" thickBot="1" x14ac:dyDescent="0.25">
      <c r="A54" s="56"/>
      <c r="B54" s="37" t="s">
        <v>2</v>
      </c>
      <c r="C54" s="55">
        <f t="shared" si="1"/>
        <v>1.6527050314594636</v>
      </c>
      <c r="D54" s="55">
        <f t="shared" si="2"/>
        <v>3.2444790522210014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>
        <v>2172944</v>
      </c>
      <c r="P54" s="56">
        <v>2238754</v>
      </c>
      <c r="Q54" s="56">
        <v>2238754</v>
      </c>
      <c r="R54" s="56"/>
      <c r="S54" s="56"/>
      <c r="Y54" s="56">
        <v>2249976</v>
      </c>
      <c r="Z54" s="2">
        <v>2238754</v>
      </c>
    </row>
    <row r="55" spans="1:26" ht="15" thickBot="1" x14ac:dyDescent="0.25">
      <c r="A55" s="56"/>
      <c r="B55" s="37" t="s">
        <v>3</v>
      </c>
      <c r="C55" s="55">
        <f t="shared" si="1"/>
        <v>3.2157007435038611</v>
      </c>
      <c r="D55" s="55">
        <f t="shared" si="2"/>
        <v>1.346882976072624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>
        <v>584507</v>
      </c>
      <c r="P55" s="56">
        <v>590851</v>
      </c>
      <c r="Q55" s="56">
        <v>590851</v>
      </c>
      <c r="R55" s="56"/>
      <c r="S55" s="56"/>
      <c r="Y55" s="56">
        <v>593964</v>
      </c>
      <c r="Z55" s="2">
        <v>590851</v>
      </c>
    </row>
    <row r="56" spans="1:26" ht="15" thickBot="1" x14ac:dyDescent="0.25">
      <c r="A56" s="56"/>
      <c r="B56" s="37" t="s">
        <v>38</v>
      </c>
      <c r="C56" s="55">
        <f t="shared" si="1"/>
        <v>1.379782094776814</v>
      </c>
      <c r="D56" s="55">
        <f t="shared" si="2"/>
        <v>1.0423181154888472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>
        <v>2383139</v>
      </c>
      <c r="P56" s="56">
        <v>2391682</v>
      </c>
      <c r="Q56" s="56">
        <v>2391682</v>
      </c>
      <c r="R56" s="56"/>
      <c r="S56" s="56"/>
      <c r="Y56" s="56">
        <v>2398500</v>
      </c>
      <c r="Z56" s="2">
        <v>2391682</v>
      </c>
    </row>
    <row r="57" spans="1:26" ht="15" thickBot="1" x14ac:dyDescent="0.25">
      <c r="A57" s="56"/>
      <c r="B57" s="37" t="s">
        <v>23</v>
      </c>
      <c r="C57" s="55">
        <f t="shared" si="1"/>
        <v>2.2333806778357879</v>
      </c>
      <c r="D57" s="55">
        <f t="shared" si="2"/>
        <v>0.94373721825905021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>
        <v>2049562</v>
      </c>
      <c r="P57" s="56">
        <v>2104433</v>
      </c>
      <c r="Q57" s="56">
        <v>2104433</v>
      </c>
      <c r="R57" s="56"/>
      <c r="S57" s="56"/>
      <c r="Y57" s="56">
        <v>2119234</v>
      </c>
      <c r="Z57" s="2">
        <v>2104433</v>
      </c>
    </row>
    <row r="58" spans="1:26" ht="15" thickBot="1" x14ac:dyDescent="0.25">
      <c r="A58" s="56"/>
      <c r="B58" s="37" t="s">
        <v>10</v>
      </c>
      <c r="C58" s="55">
        <f t="shared" si="1"/>
        <v>1.3853819242106225</v>
      </c>
      <c r="D58" s="55">
        <f t="shared" si="2"/>
        <v>1.59582336199473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>
        <v>7763362</v>
      </c>
      <c r="P58" s="56">
        <v>8012231</v>
      </c>
      <c r="Q58" s="56">
        <v>8012231</v>
      </c>
      <c r="R58" s="56"/>
      <c r="S58" s="56"/>
      <c r="Y58" s="56">
        <v>8146265</v>
      </c>
      <c r="Z58" s="2">
        <v>8012231</v>
      </c>
    </row>
    <row r="59" spans="1:26" ht="15" thickBot="1" x14ac:dyDescent="0.25">
      <c r="A59" s="56"/>
      <c r="B59" s="37" t="s">
        <v>40</v>
      </c>
      <c r="C59" s="55">
        <f t="shared" si="1"/>
        <v>2.5191355605123622</v>
      </c>
      <c r="D59" s="55">
        <f t="shared" si="2"/>
        <v>2.0495424258051793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>
        <v>5058138</v>
      </c>
      <c r="P59" s="56">
        <v>5319285</v>
      </c>
      <c r="Q59" s="56">
        <v>5319285</v>
      </c>
      <c r="R59" s="56"/>
      <c r="S59" s="56"/>
      <c r="Y59" s="56">
        <v>5415843</v>
      </c>
      <c r="Z59" s="2">
        <v>5319285</v>
      </c>
    </row>
    <row r="60" spans="1:26" ht="15" thickBot="1" x14ac:dyDescent="0.25">
      <c r="A60" s="56"/>
      <c r="B60" s="37" t="s">
        <v>11</v>
      </c>
      <c r="C60" s="55">
        <f t="shared" si="1"/>
        <v>3.6978005671857179</v>
      </c>
      <c r="D60" s="55">
        <f>+D15/Y60*100000</f>
        <v>1.9017951043990422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>
        <v>1059501</v>
      </c>
      <c r="P60" s="56">
        <v>1054681</v>
      </c>
      <c r="Q60" s="56">
        <v>1054681</v>
      </c>
      <c r="R60" s="56"/>
      <c r="S60" s="56"/>
      <c r="Y60" s="56">
        <v>1051638</v>
      </c>
      <c r="Z60" s="2">
        <v>1054681</v>
      </c>
    </row>
    <row r="61" spans="1:26" ht="15" thickBot="1" x14ac:dyDescent="0.25">
      <c r="A61" s="56"/>
      <c r="B61" s="37" t="s">
        <v>4</v>
      </c>
      <c r="C61" s="55">
        <f t="shared" si="1"/>
        <v>1.5891594196685457</v>
      </c>
      <c r="D61" s="55">
        <f t="shared" si="2"/>
        <v>1.216289880947335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>
        <v>2695645</v>
      </c>
      <c r="P61" s="56">
        <v>2705833</v>
      </c>
      <c r="Q61" s="56">
        <v>2705833</v>
      </c>
      <c r="R61" s="56"/>
      <c r="S61" s="56"/>
      <c r="Y61" s="56">
        <v>2713169</v>
      </c>
      <c r="Z61" s="2">
        <v>2705833</v>
      </c>
    </row>
    <row r="62" spans="1:26" ht="15" thickBot="1" x14ac:dyDescent="0.25">
      <c r="A62" s="56"/>
      <c r="B62" s="37" t="s">
        <v>71</v>
      </c>
      <c r="C62" s="55">
        <f t="shared" si="1"/>
        <v>1.6264180510718096</v>
      </c>
      <c r="D62" s="55">
        <f t="shared" si="2"/>
        <v>1.429165713305715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>
        <v>6751251</v>
      </c>
      <c r="P62" s="56">
        <v>7009268</v>
      </c>
      <c r="Q62" s="56">
        <v>7009268</v>
      </c>
      <c r="R62" s="56"/>
      <c r="S62" s="56"/>
      <c r="Y62" s="56">
        <v>7137031</v>
      </c>
      <c r="Z62" s="2">
        <v>7009268</v>
      </c>
    </row>
    <row r="63" spans="1:26" ht="15" thickBot="1" x14ac:dyDescent="0.25">
      <c r="A63" s="56"/>
      <c r="B63" s="37" t="s">
        <v>72</v>
      </c>
      <c r="C63" s="55">
        <f t="shared" si="1"/>
        <v>3.0602642538183171</v>
      </c>
      <c r="D63" s="55">
        <f t="shared" si="2"/>
        <v>2.7687966683824818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>
        <v>1518486</v>
      </c>
      <c r="P63" s="56">
        <v>1568492</v>
      </c>
      <c r="Q63" s="56">
        <v>1568492</v>
      </c>
      <c r="R63" s="56"/>
      <c r="S63" s="56"/>
      <c r="Y63" s="56">
        <v>1589138</v>
      </c>
      <c r="Z63" s="2">
        <v>1568492</v>
      </c>
    </row>
    <row r="64" spans="1:26" ht="15" thickBot="1" x14ac:dyDescent="0.25">
      <c r="A64" s="56"/>
      <c r="B64" s="37" t="s">
        <v>73</v>
      </c>
      <c r="C64" s="55">
        <f t="shared" si="1"/>
        <v>3.6855054965628979</v>
      </c>
      <c r="D64" s="55">
        <f t="shared" si="2"/>
        <v>2.6335040234089249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>
        <v>661537</v>
      </c>
      <c r="P64" s="56">
        <v>678333</v>
      </c>
      <c r="Q64" s="56">
        <v>678333</v>
      </c>
      <c r="R64" s="56"/>
      <c r="S64" s="56"/>
      <c r="Y64" s="56">
        <v>683500</v>
      </c>
      <c r="Z64" s="2">
        <v>678333</v>
      </c>
    </row>
    <row r="65" spans="1:26" ht="15" thickBot="1" x14ac:dyDescent="0.25">
      <c r="A65" s="56"/>
      <c r="B65" s="37" t="s">
        <v>24</v>
      </c>
      <c r="C65" s="55">
        <f t="shared" si="1"/>
        <v>1.3018004348911245</v>
      </c>
      <c r="D65" s="55">
        <f t="shared" si="2"/>
        <v>0.89192460382938898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>
        <v>2213993</v>
      </c>
      <c r="P65" s="56">
        <v>2227684</v>
      </c>
      <c r="Q65" s="56">
        <v>2227684</v>
      </c>
      <c r="R65" s="56"/>
      <c r="S65" s="56"/>
      <c r="Y65" s="56">
        <v>2242342</v>
      </c>
      <c r="Z65" s="2">
        <v>2227684</v>
      </c>
    </row>
    <row r="66" spans="1:26" ht="15" thickBot="1" x14ac:dyDescent="0.25">
      <c r="A66" s="56"/>
      <c r="B66" s="37" t="s">
        <v>5</v>
      </c>
      <c r="C66" s="55">
        <f t="shared" si="1"/>
        <v>3.0846679663401031</v>
      </c>
      <c r="D66" s="55">
        <f t="shared" si="2"/>
        <v>0.30554316408278998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>
        <v>319796</v>
      </c>
      <c r="P66" s="56">
        <v>324184</v>
      </c>
      <c r="Q66" s="56">
        <v>324184</v>
      </c>
      <c r="R66" s="56"/>
      <c r="S66" s="56"/>
      <c r="Y66" s="56">
        <v>327286</v>
      </c>
      <c r="Z66" s="2">
        <v>324184</v>
      </c>
    </row>
    <row r="67" spans="1:26" ht="15" thickBot="1" x14ac:dyDescent="0.25">
      <c r="A67" s="56"/>
      <c r="B67" s="38" t="s">
        <v>12</v>
      </c>
      <c r="C67" s="57">
        <f>+C22/$Z67*100000</f>
        <v>2.0691203431037564</v>
      </c>
      <c r="D67" s="57">
        <f>+D22/Y67*100000</f>
        <v>1.5962701356548639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>
        <v>47385107</v>
      </c>
      <c r="P67" s="56">
        <v>48619695</v>
      </c>
      <c r="Q67" s="56">
        <v>48619695</v>
      </c>
      <c r="R67" s="56"/>
      <c r="S67" s="56"/>
      <c r="Y67" s="56">
        <f>SUM(Y50:Y66)</f>
        <v>49114494</v>
      </c>
      <c r="Z67" s="2">
        <v>48619695</v>
      </c>
    </row>
    <row r="68" spans="1:26" ht="13.5" thickBot="1" x14ac:dyDescent="0.25">
      <c r="A68" s="56"/>
      <c r="B68" s="56"/>
      <c r="C68" s="55"/>
      <c r="D68" s="55"/>
      <c r="E68" s="55"/>
      <c r="F68" s="55"/>
      <c r="G68" s="55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A68"/>
  <sheetViews>
    <sheetView topLeftCell="A21" zoomScale="70" zoomScaleNormal="70" workbookViewId="0">
      <selection activeCell="B50" sqref="B50:B66"/>
    </sheetView>
  </sheetViews>
  <sheetFormatPr baseColWidth="10" defaultColWidth="9.140625" defaultRowHeight="12.75" x14ac:dyDescent="0.2"/>
  <cols>
    <col min="1" max="1" width="1.5703125" style="2" customWidth="1"/>
    <col min="2" max="2" width="35.7109375" style="2" customWidth="1"/>
    <col min="3" max="12" width="12.28515625" style="2" customWidth="1"/>
    <col min="13" max="14" width="11" style="2" customWidth="1"/>
    <col min="15" max="16" width="11" style="2" hidden="1" customWidth="1"/>
    <col min="17" max="18" width="11" style="2" customWidth="1"/>
    <col min="19" max="19" width="11.85546875" style="2" customWidth="1"/>
    <col min="20" max="20" width="12.28515625" style="2" customWidth="1"/>
    <col min="21" max="21" width="10.7109375" style="2" customWidth="1"/>
    <col min="22" max="24" width="12.28515625" style="2" customWidth="1"/>
    <col min="25" max="25" width="11" style="2" hidden="1" customWidth="1"/>
    <col min="26" max="26" width="16.85546875" style="2" hidden="1" customWidth="1"/>
    <col min="27" max="70" width="12.28515625" style="2" customWidth="1"/>
    <col min="71" max="16384" width="9.140625" style="2"/>
  </cols>
  <sheetData>
    <row r="1" spans="1:10" s="17" customFormat="1" ht="16.5" customHeight="1" x14ac:dyDescent="0.2">
      <c r="J1" s="6"/>
    </row>
    <row r="2" spans="1:10" s="17" customFormat="1" ht="39" customHeight="1" x14ac:dyDescent="0.2">
      <c r="A2" s="41"/>
      <c r="B2" s="42"/>
      <c r="C2" s="11"/>
      <c r="D2" s="11"/>
    </row>
    <row r="3" spans="1:10" s="17" customFormat="1" ht="20.25" customHeight="1" x14ac:dyDescent="0.2"/>
    <row r="4" spans="1:10" s="17" customFormat="1" ht="39" customHeight="1" x14ac:dyDescent="0.2">
      <c r="C4" s="23">
        <v>2024</v>
      </c>
      <c r="D4" s="23">
        <v>2025</v>
      </c>
    </row>
    <row r="5" spans="1:10" s="17" customFormat="1" ht="17.100000000000001" customHeight="1" thickBot="1" x14ac:dyDescent="0.25">
      <c r="B5" s="37" t="s">
        <v>0</v>
      </c>
      <c r="C5" s="26">
        <v>433</v>
      </c>
      <c r="D5" s="26">
        <v>461</v>
      </c>
      <c r="E5" s="59"/>
    </row>
    <row r="6" spans="1:10" s="17" customFormat="1" ht="17.100000000000001" customHeight="1" thickBot="1" x14ac:dyDescent="0.25">
      <c r="B6" s="37" t="s">
        <v>1</v>
      </c>
      <c r="C6" s="26">
        <v>60</v>
      </c>
      <c r="D6" s="26">
        <v>58</v>
      </c>
      <c r="E6" s="59"/>
    </row>
    <row r="7" spans="1:10" s="17" customFormat="1" ht="17.100000000000001" customHeight="1" thickBot="1" x14ac:dyDescent="0.25">
      <c r="B7" s="37" t="s">
        <v>70</v>
      </c>
      <c r="C7" s="26">
        <v>60</v>
      </c>
      <c r="D7" s="26">
        <v>56</v>
      </c>
      <c r="E7" s="59"/>
    </row>
    <row r="8" spans="1:10" s="17" customFormat="1" ht="17.100000000000001" customHeight="1" thickBot="1" x14ac:dyDescent="0.25">
      <c r="B8" s="37" t="s">
        <v>39</v>
      </c>
      <c r="C8" s="26">
        <v>59</v>
      </c>
      <c r="D8" s="26">
        <v>40</v>
      </c>
      <c r="E8" s="59"/>
    </row>
    <row r="9" spans="1:10" s="17" customFormat="1" ht="17.100000000000001" customHeight="1" thickBot="1" x14ac:dyDescent="0.25">
      <c r="B9" s="37" t="s">
        <v>2</v>
      </c>
      <c r="C9" s="26">
        <v>114</v>
      </c>
      <c r="D9" s="26">
        <v>78</v>
      </c>
      <c r="E9" s="59"/>
    </row>
    <row r="10" spans="1:10" s="17" customFormat="1" ht="17.100000000000001" customHeight="1" thickBot="1" x14ac:dyDescent="0.25">
      <c r="B10" s="37" t="s">
        <v>3</v>
      </c>
      <c r="C10" s="26">
        <v>11</v>
      </c>
      <c r="D10" s="26">
        <v>23</v>
      </c>
      <c r="E10" s="59"/>
    </row>
    <row r="11" spans="1:10" s="17" customFormat="1" ht="17.100000000000001" customHeight="1" thickBot="1" x14ac:dyDescent="0.25">
      <c r="B11" s="37" t="s">
        <v>38</v>
      </c>
      <c r="C11" s="26">
        <v>111</v>
      </c>
      <c r="D11" s="26">
        <v>85</v>
      </c>
      <c r="E11" s="59"/>
    </row>
    <row r="12" spans="1:10" s="17" customFormat="1" ht="17.100000000000001" customHeight="1" thickBot="1" x14ac:dyDescent="0.25">
      <c r="B12" s="37" t="s">
        <v>23</v>
      </c>
      <c r="C12" s="26">
        <v>84</v>
      </c>
      <c r="D12" s="26">
        <v>103</v>
      </c>
      <c r="E12" s="59"/>
    </row>
    <row r="13" spans="1:10" s="17" customFormat="1" ht="17.100000000000001" customHeight="1" thickBot="1" x14ac:dyDescent="0.25">
      <c r="B13" s="37" t="s">
        <v>10</v>
      </c>
      <c r="C13" s="26">
        <v>412</v>
      </c>
      <c r="D13" s="26">
        <v>378</v>
      </c>
      <c r="E13" s="59"/>
    </row>
    <row r="14" spans="1:10" s="17" customFormat="1" ht="17.100000000000001" customHeight="1" thickBot="1" x14ac:dyDescent="0.25">
      <c r="B14" s="37" t="s">
        <v>40</v>
      </c>
      <c r="C14" s="26">
        <v>290</v>
      </c>
      <c r="D14" s="26">
        <v>265</v>
      </c>
      <c r="E14" s="59"/>
    </row>
    <row r="15" spans="1:10" s="17" customFormat="1" ht="17.100000000000001" customHeight="1" thickBot="1" x14ac:dyDescent="0.25">
      <c r="B15" s="37" t="s">
        <v>11</v>
      </c>
      <c r="C15" s="26">
        <v>97</v>
      </c>
      <c r="D15" s="26">
        <v>68</v>
      </c>
      <c r="E15" s="59"/>
    </row>
    <row r="16" spans="1:10" s="17" customFormat="1" ht="17.100000000000001" customHeight="1" thickBot="1" x14ac:dyDescent="0.25">
      <c r="B16" s="37" t="s">
        <v>4</v>
      </c>
      <c r="C16" s="26">
        <v>100</v>
      </c>
      <c r="D16" s="26">
        <v>83</v>
      </c>
      <c r="E16" s="59"/>
    </row>
    <row r="17" spans="2:27" s="17" customFormat="1" ht="17.100000000000001" customHeight="1" thickBot="1" x14ac:dyDescent="0.25">
      <c r="B17" s="37" t="s">
        <v>71</v>
      </c>
      <c r="C17" s="26">
        <v>308</v>
      </c>
      <c r="D17" s="26">
        <v>273</v>
      </c>
      <c r="E17" s="59"/>
    </row>
    <row r="18" spans="2:27" s="17" customFormat="1" ht="17.100000000000001" customHeight="1" thickBot="1" x14ac:dyDescent="0.25">
      <c r="B18" s="37" t="s">
        <v>72</v>
      </c>
      <c r="C18" s="26">
        <v>94</v>
      </c>
      <c r="D18" s="26">
        <v>62</v>
      </c>
      <c r="E18" s="59"/>
    </row>
    <row r="19" spans="2:27" s="17" customFormat="1" ht="17.100000000000001" customHeight="1" thickBot="1" x14ac:dyDescent="0.25">
      <c r="B19" s="37" t="s">
        <v>73</v>
      </c>
      <c r="C19" s="26">
        <v>41</v>
      </c>
      <c r="D19" s="26">
        <v>44</v>
      </c>
      <c r="E19" s="59"/>
    </row>
    <row r="20" spans="2:27" s="17" customFormat="1" ht="17.100000000000001" customHeight="1" thickBot="1" x14ac:dyDescent="0.25">
      <c r="B20" s="37" t="s">
        <v>24</v>
      </c>
      <c r="C20" s="26">
        <v>70</v>
      </c>
      <c r="D20" s="26">
        <v>77</v>
      </c>
      <c r="E20" s="59"/>
    </row>
    <row r="21" spans="2:27" s="17" customFormat="1" ht="17.100000000000001" customHeight="1" thickBot="1" x14ac:dyDescent="0.25">
      <c r="B21" s="37" t="s">
        <v>5</v>
      </c>
      <c r="C21" s="26">
        <v>11</v>
      </c>
      <c r="D21" s="26">
        <v>13</v>
      </c>
      <c r="E21" s="59"/>
    </row>
    <row r="22" spans="2:27" s="17" customFormat="1" ht="17.100000000000001" customHeight="1" thickBot="1" x14ac:dyDescent="0.25">
      <c r="B22" s="38" t="s">
        <v>12</v>
      </c>
      <c r="C22" s="39">
        <v>2355</v>
      </c>
      <c r="D22" s="39">
        <v>2167</v>
      </c>
      <c r="E22" s="59"/>
    </row>
    <row r="23" spans="2:27" x14ac:dyDescent="0.2">
      <c r="Z23" s="17"/>
      <c r="AA23" s="17"/>
    </row>
    <row r="24" spans="2:27" x14ac:dyDescent="0.2">
      <c r="Z24" s="17"/>
      <c r="AA24" s="17"/>
    </row>
    <row r="25" spans="2:27" ht="39" customHeight="1" x14ac:dyDescent="0.2">
      <c r="B25" s="17"/>
      <c r="C25" s="24" t="s">
        <v>86</v>
      </c>
    </row>
    <row r="26" spans="2:27" ht="17.100000000000001" customHeight="1" thickBot="1" x14ac:dyDescent="0.25">
      <c r="B26" s="37" t="s">
        <v>0</v>
      </c>
      <c r="C26" s="27">
        <f>+(D5-C5)/C5</f>
        <v>6.4665127020785224E-2</v>
      </c>
    </row>
    <row r="27" spans="2:27" ht="17.100000000000001" customHeight="1" thickBot="1" x14ac:dyDescent="0.25">
      <c r="B27" s="37" t="s">
        <v>1</v>
      </c>
      <c r="C27" s="27">
        <f t="shared" ref="C27:C43" si="0">+(D6-C6)/C6</f>
        <v>-3.3333333333333333E-2</v>
      </c>
    </row>
    <row r="28" spans="2:27" ht="17.100000000000001" customHeight="1" thickBot="1" x14ac:dyDescent="0.25">
      <c r="B28" s="37" t="s">
        <v>70</v>
      </c>
      <c r="C28" s="27">
        <f t="shared" si="0"/>
        <v>-6.6666666666666666E-2</v>
      </c>
    </row>
    <row r="29" spans="2:27" ht="17.100000000000001" customHeight="1" thickBot="1" x14ac:dyDescent="0.25">
      <c r="B29" s="37" t="s">
        <v>39</v>
      </c>
      <c r="C29" s="27">
        <f t="shared" si="0"/>
        <v>-0.32203389830508472</v>
      </c>
    </row>
    <row r="30" spans="2:27" ht="17.100000000000001" customHeight="1" thickBot="1" x14ac:dyDescent="0.25">
      <c r="B30" s="37" t="s">
        <v>2</v>
      </c>
      <c r="C30" s="27">
        <f t="shared" si="0"/>
        <v>-0.31578947368421051</v>
      </c>
    </row>
    <row r="31" spans="2:27" ht="17.100000000000001" customHeight="1" thickBot="1" x14ac:dyDescent="0.25">
      <c r="B31" s="37" t="s">
        <v>3</v>
      </c>
      <c r="C31" s="27">
        <f t="shared" si="0"/>
        <v>1.0909090909090908</v>
      </c>
    </row>
    <row r="32" spans="2:27" ht="17.100000000000001" customHeight="1" thickBot="1" x14ac:dyDescent="0.25">
      <c r="B32" s="37" t="s">
        <v>38</v>
      </c>
      <c r="C32" s="27">
        <f t="shared" si="0"/>
        <v>-0.23423423423423423</v>
      </c>
    </row>
    <row r="33" spans="1:26" ht="17.100000000000001" customHeight="1" thickBot="1" x14ac:dyDescent="0.25">
      <c r="B33" s="37" t="s">
        <v>23</v>
      </c>
      <c r="C33" s="27">
        <f t="shared" si="0"/>
        <v>0.22619047619047619</v>
      </c>
    </row>
    <row r="34" spans="1:26" ht="17.100000000000001" customHeight="1" thickBot="1" x14ac:dyDescent="0.25">
      <c r="B34" s="37" t="s">
        <v>10</v>
      </c>
      <c r="C34" s="27">
        <f t="shared" si="0"/>
        <v>-8.2524271844660199E-2</v>
      </c>
    </row>
    <row r="35" spans="1:26" ht="17.100000000000001" customHeight="1" thickBot="1" x14ac:dyDescent="0.25">
      <c r="B35" s="37" t="s">
        <v>40</v>
      </c>
      <c r="C35" s="27">
        <f t="shared" si="0"/>
        <v>-8.6206896551724144E-2</v>
      </c>
    </row>
    <row r="36" spans="1:26" ht="17.100000000000001" customHeight="1" thickBot="1" x14ac:dyDescent="0.25">
      <c r="B36" s="37" t="s">
        <v>11</v>
      </c>
      <c r="C36" s="27">
        <f t="shared" si="0"/>
        <v>-0.29896907216494845</v>
      </c>
    </row>
    <row r="37" spans="1:26" ht="17.100000000000001" customHeight="1" thickBot="1" x14ac:dyDescent="0.25">
      <c r="B37" s="37" t="s">
        <v>4</v>
      </c>
      <c r="C37" s="27">
        <f t="shared" si="0"/>
        <v>-0.17</v>
      </c>
    </row>
    <row r="38" spans="1:26" ht="17.100000000000001" customHeight="1" thickBot="1" x14ac:dyDescent="0.25">
      <c r="B38" s="37" t="s">
        <v>71</v>
      </c>
      <c r="C38" s="27">
        <f t="shared" si="0"/>
        <v>-0.11363636363636363</v>
      </c>
    </row>
    <row r="39" spans="1:26" ht="17.100000000000001" customHeight="1" thickBot="1" x14ac:dyDescent="0.25">
      <c r="B39" s="37" t="s">
        <v>72</v>
      </c>
      <c r="C39" s="27">
        <f t="shared" si="0"/>
        <v>-0.34042553191489361</v>
      </c>
    </row>
    <row r="40" spans="1:26" ht="17.100000000000001" customHeight="1" thickBot="1" x14ac:dyDescent="0.25">
      <c r="B40" s="37" t="s">
        <v>73</v>
      </c>
      <c r="C40" s="27">
        <f t="shared" si="0"/>
        <v>7.3170731707317069E-2</v>
      </c>
    </row>
    <row r="41" spans="1:26" ht="17.100000000000001" customHeight="1" thickBot="1" x14ac:dyDescent="0.25">
      <c r="B41" s="37" t="s">
        <v>24</v>
      </c>
      <c r="C41" s="27">
        <f t="shared" si="0"/>
        <v>0.1</v>
      </c>
    </row>
    <row r="42" spans="1:26" ht="17.100000000000001" customHeight="1" thickBot="1" x14ac:dyDescent="0.25">
      <c r="B42" s="37" t="s">
        <v>5</v>
      </c>
      <c r="C42" s="27">
        <f t="shared" si="0"/>
        <v>0.18181818181818182</v>
      </c>
    </row>
    <row r="43" spans="1:26" ht="17.100000000000001" customHeight="1" thickBot="1" x14ac:dyDescent="0.25">
      <c r="B43" s="38" t="s">
        <v>12</v>
      </c>
      <c r="C43" s="40">
        <f t="shared" si="0"/>
        <v>-7.9830148619957533E-2</v>
      </c>
    </row>
    <row r="46" spans="1:26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39" customHeight="1" x14ac:dyDescent="0.2">
      <c r="A49" s="56"/>
      <c r="B49" s="56"/>
      <c r="C49" s="23">
        <v>2024</v>
      </c>
      <c r="D49" s="23">
        <v>2025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>
        <v>2024</v>
      </c>
      <c r="Q49" s="56"/>
      <c r="R49" s="56"/>
      <c r="S49" s="56"/>
      <c r="Y49" s="56">
        <v>2025</v>
      </c>
      <c r="Z49" s="2">
        <v>2024</v>
      </c>
    </row>
    <row r="50" spans="1:26" ht="15" thickBot="1" x14ac:dyDescent="0.25">
      <c r="A50" s="56"/>
      <c r="B50" s="37" t="s">
        <v>0</v>
      </c>
      <c r="C50" s="55">
        <f>+C5/$Z50*100000</f>
        <v>4.9198809320640571</v>
      </c>
      <c r="D50" s="55">
        <f>+D5/Y50*100000</f>
        <v>5.2168282431159652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>
        <v>8642185</v>
      </c>
      <c r="P50" s="56">
        <v>8801026</v>
      </c>
      <c r="Q50" s="56"/>
      <c r="R50" s="56"/>
      <c r="S50" s="56"/>
      <c r="Y50" s="56">
        <v>8836787</v>
      </c>
      <c r="Z50" s="2">
        <v>8801026</v>
      </c>
    </row>
    <row r="51" spans="1:26" ht="15" thickBot="1" x14ac:dyDescent="0.25">
      <c r="A51" s="56"/>
      <c r="B51" s="37" t="s">
        <v>1</v>
      </c>
      <c r="C51" s="55">
        <f t="shared" ref="C51:C66" si="1">+C6/$Z51*100000</f>
        <v>4.4392127500109124</v>
      </c>
      <c r="D51" s="55">
        <f t="shared" ref="D51:D53" si="2">+D6/Y51*100000</f>
        <v>4.2684344854181449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>
        <v>1326261</v>
      </c>
      <c r="P51" s="56">
        <v>1351591</v>
      </c>
      <c r="Q51" s="56"/>
      <c r="R51" s="56"/>
      <c r="S51" s="56"/>
      <c r="Y51" s="56">
        <v>1358812</v>
      </c>
      <c r="Z51" s="2">
        <v>1351591</v>
      </c>
    </row>
    <row r="52" spans="1:26" ht="29.25" thickBot="1" x14ac:dyDescent="0.25">
      <c r="A52" s="56"/>
      <c r="B52" s="37" t="s">
        <v>70</v>
      </c>
      <c r="C52" s="55">
        <f>+C7/$Z52*100000</f>
        <v>5.9429535885039506</v>
      </c>
      <c r="D52" s="55">
        <f t="shared" si="2"/>
        <v>5.5252489075300266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>
        <v>1011792</v>
      </c>
      <c r="P52" s="56">
        <v>1009599</v>
      </c>
      <c r="Q52" s="56"/>
      <c r="R52" s="56"/>
      <c r="S52" s="56"/>
      <c r="Y52" s="56">
        <v>1013529</v>
      </c>
      <c r="Z52" s="2">
        <v>1009599</v>
      </c>
    </row>
    <row r="53" spans="1:26" ht="15" thickBot="1" x14ac:dyDescent="0.25">
      <c r="A53" s="56"/>
      <c r="B53" s="37" t="s">
        <v>39</v>
      </c>
      <c r="C53" s="55">
        <f t="shared" si="1"/>
        <v>4.7898630261542756</v>
      </c>
      <c r="D53" s="55">
        <f t="shared" si="2"/>
        <v>3.2323754727349128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>
        <v>1173008</v>
      </c>
      <c r="P53" s="56">
        <v>1231768</v>
      </c>
      <c r="Q53" s="56"/>
      <c r="R53" s="56"/>
      <c r="S53" s="56"/>
      <c r="Y53" s="56">
        <v>1237480</v>
      </c>
      <c r="Z53" s="2">
        <v>1231768</v>
      </c>
    </row>
    <row r="54" spans="1:26" ht="15" thickBot="1" x14ac:dyDescent="0.25">
      <c r="A54" s="56"/>
      <c r="B54" s="37" t="s">
        <v>2</v>
      </c>
      <c r="C54" s="55">
        <f t="shared" si="1"/>
        <v>5.0921182050372664</v>
      </c>
      <c r="D54" s="55">
        <f>+D9/Y54*100000</f>
        <v>3.4667036448388782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>
        <v>2172944</v>
      </c>
      <c r="P54" s="56">
        <v>2238754</v>
      </c>
      <c r="Q54" s="56"/>
      <c r="R54" s="56"/>
      <c r="S54" s="56"/>
      <c r="Y54" s="56">
        <v>2249976</v>
      </c>
      <c r="Z54" s="2">
        <v>2238754</v>
      </c>
    </row>
    <row r="55" spans="1:26" ht="15" thickBot="1" x14ac:dyDescent="0.25">
      <c r="A55" s="56"/>
      <c r="B55" s="37" t="s">
        <v>3</v>
      </c>
      <c r="C55" s="55">
        <f t="shared" si="1"/>
        <v>1.861721483081183</v>
      </c>
      <c r="D55" s="55">
        <f t="shared" ref="D55:D66" si="3">+D10/P55*100000</f>
        <v>3.892690373715201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>
        <v>584507</v>
      </c>
      <c r="P55" s="56">
        <v>590851</v>
      </c>
      <c r="Q55" s="56"/>
      <c r="R55" s="56"/>
      <c r="S55" s="56"/>
      <c r="Y55" s="56">
        <v>593964</v>
      </c>
      <c r="Z55" s="2">
        <v>590851</v>
      </c>
    </row>
    <row r="56" spans="1:26" ht="15" thickBot="1" x14ac:dyDescent="0.25">
      <c r="A56" s="56"/>
      <c r="B56" s="37" t="s">
        <v>38</v>
      </c>
      <c r="C56" s="55">
        <f t="shared" si="1"/>
        <v>4.6410852278856467</v>
      </c>
      <c r="D56" s="55">
        <f t="shared" si="3"/>
        <v>3.553984183516036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>
        <v>2383139</v>
      </c>
      <c r="P56" s="56">
        <v>2391682</v>
      </c>
      <c r="Q56" s="56"/>
      <c r="R56" s="56"/>
      <c r="S56" s="56"/>
      <c r="Y56" s="56">
        <v>2398500</v>
      </c>
      <c r="Z56" s="2">
        <v>2391682</v>
      </c>
    </row>
    <row r="57" spans="1:26" ht="15" thickBot="1" x14ac:dyDescent="0.25">
      <c r="A57" s="56"/>
      <c r="B57" s="37" t="s">
        <v>23</v>
      </c>
      <c r="C57" s="55">
        <f t="shared" si="1"/>
        <v>3.9915739774086418</v>
      </c>
      <c r="D57" s="55">
        <f t="shared" si="3"/>
        <v>4.8944299961082152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>
        <v>2049562</v>
      </c>
      <c r="P57" s="56">
        <v>2104433</v>
      </c>
      <c r="Q57" s="56"/>
      <c r="R57" s="56"/>
      <c r="S57" s="56"/>
      <c r="Y57" s="56">
        <v>2119234</v>
      </c>
      <c r="Z57" s="2">
        <v>2104433</v>
      </c>
    </row>
    <row r="58" spans="1:26" ht="15" thickBot="1" x14ac:dyDescent="0.25">
      <c r="A58" s="56"/>
      <c r="B58" s="37" t="s">
        <v>10</v>
      </c>
      <c r="C58" s="55">
        <f t="shared" si="1"/>
        <v>5.1421383132862744</v>
      </c>
      <c r="D58" s="55">
        <f t="shared" si="3"/>
        <v>4.7177870932577957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>
        <v>7763362</v>
      </c>
      <c r="P58" s="56">
        <v>8012231</v>
      </c>
      <c r="Q58" s="56"/>
      <c r="R58" s="56"/>
      <c r="S58" s="56"/>
      <c r="Y58" s="56">
        <v>8146265</v>
      </c>
      <c r="Z58" s="2">
        <v>8012231</v>
      </c>
    </row>
    <row r="59" spans="1:26" ht="15" thickBot="1" x14ac:dyDescent="0.25">
      <c r="A59" s="56"/>
      <c r="B59" s="37" t="s">
        <v>40</v>
      </c>
      <c r="C59" s="55">
        <f t="shared" si="1"/>
        <v>5.4518605414073509</v>
      </c>
      <c r="D59" s="55">
        <f t="shared" si="3"/>
        <v>4.9818725636998202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>
        <v>5058138</v>
      </c>
      <c r="P59" s="56">
        <v>5319285</v>
      </c>
      <c r="Q59" s="56"/>
      <c r="R59" s="56"/>
      <c r="S59" s="56"/>
      <c r="Y59" s="56">
        <v>5415843</v>
      </c>
      <c r="Z59" s="2">
        <v>5319285</v>
      </c>
    </row>
    <row r="60" spans="1:26" ht="15" thickBot="1" x14ac:dyDescent="0.25">
      <c r="A60" s="56"/>
      <c r="B60" s="37" t="s">
        <v>11</v>
      </c>
      <c r="C60" s="55">
        <f t="shared" si="1"/>
        <v>9.1970937183849912</v>
      </c>
      <c r="D60" s="55">
        <f t="shared" si="3"/>
        <v>6.4474471427853537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>
        <v>1059501</v>
      </c>
      <c r="P60" s="56">
        <v>1054681</v>
      </c>
      <c r="Q60" s="56"/>
      <c r="R60" s="56"/>
      <c r="S60" s="56"/>
      <c r="Y60" s="56">
        <v>1051638</v>
      </c>
      <c r="Z60" s="2">
        <v>1054681</v>
      </c>
    </row>
    <row r="61" spans="1:26" ht="15" thickBot="1" x14ac:dyDescent="0.25">
      <c r="A61" s="56"/>
      <c r="B61" s="37" t="s">
        <v>4</v>
      </c>
      <c r="C61" s="55">
        <f t="shared" si="1"/>
        <v>3.6957195806245249</v>
      </c>
      <c r="D61" s="55">
        <f t="shared" si="3"/>
        <v>3.0674472519183555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>
        <v>2695645</v>
      </c>
      <c r="P61" s="56">
        <v>2705833</v>
      </c>
      <c r="Q61" s="56"/>
      <c r="R61" s="56"/>
      <c r="S61" s="56"/>
      <c r="Y61" s="56">
        <v>2713169</v>
      </c>
      <c r="Z61" s="2">
        <v>2705833</v>
      </c>
    </row>
    <row r="62" spans="1:26" ht="15" thickBot="1" x14ac:dyDescent="0.25">
      <c r="A62" s="56"/>
      <c r="B62" s="37" t="s">
        <v>71</v>
      </c>
      <c r="C62" s="55">
        <f t="shared" si="1"/>
        <v>4.3941821028957664</v>
      </c>
      <c r="D62" s="55">
        <f t="shared" si="3"/>
        <v>3.8948432275667018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>
        <v>6751251</v>
      </c>
      <c r="P62" s="56">
        <v>7009268</v>
      </c>
      <c r="Q62" s="56"/>
      <c r="R62" s="56"/>
      <c r="S62" s="56"/>
      <c r="Y62" s="56">
        <v>7137031</v>
      </c>
      <c r="Z62" s="2">
        <v>7009268</v>
      </c>
    </row>
    <row r="63" spans="1:26" ht="15" thickBot="1" x14ac:dyDescent="0.25">
      <c r="A63" s="56"/>
      <c r="B63" s="37" t="s">
        <v>72</v>
      </c>
      <c r="C63" s="55">
        <f t="shared" si="1"/>
        <v>5.9930174970608707</v>
      </c>
      <c r="D63" s="55">
        <f t="shared" si="3"/>
        <v>3.95284132784866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>
        <v>1518486</v>
      </c>
      <c r="P63" s="56">
        <v>1568492</v>
      </c>
      <c r="Q63" s="56"/>
      <c r="R63" s="56"/>
      <c r="S63" s="56"/>
      <c r="Y63" s="56">
        <v>1589138</v>
      </c>
      <c r="Z63" s="2">
        <v>1568492</v>
      </c>
    </row>
    <row r="64" spans="1:26" ht="15" thickBot="1" x14ac:dyDescent="0.25">
      <c r="A64" s="56"/>
      <c r="B64" s="37" t="s">
        <v>73</v>
      </c>
      <c r="C64" s="55">
        <f t="shared" si="1"/>
        <v>6.0442290143631521</v>
      </c>
      <c r="D64" s="55">
        <f t="shared" si="3"/>
        <v>6.4864896739507003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>
        <v>661537</v>
      </c>
      <c r="P64" s="56">
        <v>678333</v>
      </c>
      <c r="Q64" s="56"/>
      <c r="R64" s="56"/>
      <c r="S64" s="56"/>
      <c r="Y64" s="56">
        <v>683500</v>
      </c>
      <c r="Z64" s="2">
        <v>678333</v>
      </c>
    </row>
    <row r="65" spans="1:26" ht="15" thickBot="1" x14ac:dyDescent="0.25">
      <c r="A65" s="56"/>
      <c r="B65" s="37" t="s">
        <v>24</v>
      </c>
      <c r="C65" s="55">
        <f t="shared" si="1"/>
        <v>3.1422769118061629</v>
      </c>
      <c r="D65" s="55">
        <f t="shared" si="3"/>
        <v>3.456504602986779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>
        <v>2213993</v>
      </c>
      <c r="P65" s="56">
        <v>2227684</v>
      </c>
      <c r="Q65" s="56"/>
      <c r="R65" s="56"/>
      <c r="S65" s="56"/>
      <c r="Y65" s="56">
        <v>2242342</v>
      </c>
      <c r="Z65" s="2">
        <v>2227684</v>
      </c>
    </row>
    <row r="66" spans="1:26" ht="15" thickBot="1" x14ac:dyDescent="0.25">
      <c r="A66" s="56"/>
      <c r="B66" s="37" t="s">
        <v>5</v>
      </c>
      <c r="C66" s="55">
        <f t="shared" si="1"/>
        <v>3.3931347629741131</v>
      </c>
      <c r="D66" s="55">
        <f t="shared" si="3"/>
        <v>4.010068356242134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>
        <v>319796</v>
      </c>
      <c r="P66" s="56">
        <v>324184</v>
      </c>
      <c r="Q66" s="56"/>
      <c r="R66" s="56"/>
      <c r="S66" s="56"/>
      <c r="Y66" s="56">
        <v>327286</v>
      </c>
      <c r="Z66" s="2">
        <v>324184</v>
      </c>
    </row>
    <row r="67" spans="1:26" ht="15" thickBot="1" x14ac:dyDescent="0.25">
      <c r="A67" s="56"/>
      <c r="B67" s="38" t="s">
        <v>12</v>
      </c>
      <c r="C67" s="57">
        <f>+C22/$Z67*100000</f>
        <v>4.8437161113412994</v>
      </c>
      <c r="D67" s="57">
        <f>+D22/Y67*100000</f>
        <v>4.4121395203623601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>
        <v>47385107</v>
      </c>
      <c r="P67" s="56">
        <v>48619695</v>
      </c>
      <c r="Q67" s="56"/>
      <c r="R67" s="56"/>
      <c r="S67" s="56"/>
      <c r="Y67" s="56">
        <f>SUM(Y50:Y66)</f>
        <v>49114494</v>
      </c>
      <c r="Z67" s="2">
        <v>48619695</v>
      </c>
    </row>
    <row r="68" spans="1:26" ht="13.5" thickBot="1" x14ac:dyDescent="0.25">
      <c r="A68" s="56"/>
      <c r="B68" s="56"/>
      <c r="C68" s="55"/>
      <c r="D68" s="55"/>
      <c r="E68" s="55"/>
      <c r="F68" s="55"/>
      <c r="G68" s="55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tabSelected="1" topLeftCell="A20" zoomScale="70" zoomScaleNormal="70" workbookViewId="0">
      <selection activeCell="I29" sqref="I29"/>
    </sheetView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3" width="12.28515625" style="2" customWidth="1"/>
    <col min="14" max="17" width="8.85546875" style="2" hidden="1" customWidth="1"/>
    <col min="18" max="18" width="12.28515625" style="2" hidden="1" customWidth="1"/>
    <col min="19" max="19" width="12" style="2" customWidth="1"/>
    <col min="20" max="20" width="15.7109375" style="2" hidden="1" customWidth="1"/>
    <col min="21" max="21" width="10.7109375" style="2" hidden="1" customWidth="1"/>
    <col min="22" max="24" width="12.28515625" style="2" customWidth="1"/>
    <col min="25" max="26" width="12.28515625" style="2" hidden="1" customWidth="1"/>
    <col min="27" max="75" width="12.28515625" style="2" customWidth="1"/>
    <col min="76" max="16384" width="9.140625" style="2"/>
  </cols>
  <sheetData>
    <row r="1" spans="2:10" s="17" customFormat="1" ht="15.75" customHeight="1" x14ac:dyDescent="0.2">
      <c r="J1" s="6"/>
    </row>
    <row r="2" spans="2:10" s="17" customFormat="1" ht="39" customHeight="1" x14ac:dyDescent="0.2">
      <c r="B2" s="42"/>
      <c r="C2" s="11"/>
      <c r="D2" s="11"/>
      <c r="E2"/>
    </row>
    <row r="3" spans="2:10" s="17" customFormat="1" ht="14.25" customHeight="1" x14ac:dyDescent="0.2"/>
    <row r="4" spans="2:10" s="17" customFormat="1" ht="39" customHeight="1" x14ac:dyDescent="0.2">
      <c r="C4" s="23">
        <v>2024</v>
      </c>
      <c r="D4" s="23">
        <v>2025</v>
      </c>
    </row>
    <row r="5" spans="2:10" s="17" customFormat="1" ht="17.100000000000001" customHeight="1" thickBot="1" x14ac:dyDescent="0.25">
      <c r="B5" s="37" t="s">
        <v>0</v>
      </c>
      <c r="C5" s="26">
        <v>8485</v>
      </c>
      <c r="D5" s="26">
        <v>5791</v>
      </c>
      <c r="F5" s="59"/>
      <c r="G5" s="59"/>
    </row>
    <row r="6" spans="2:10" s="17" customFormat="1" ht="17.100000000000001" customHeight="1" thickBot="1" x14ac:dyDescent="0.25">
      <c r="B6" s="37" t="s">
        <v>1</v>
      </c>
      <c r="C6" s="26">
        <v>820</v>
      </c>
      <c r="D6" s="26">
        <v>688</v>
      </c>
      <c r="F6" s="59"/>
      <c r="G6" s="59"/>
    </row>
    <row r="7" spans="2:10" s="17" customFormat="1" ht="17.100000000000001" customHeight="1" thickBot="1" x14ac:dyDescent="0.25">
      <c r="B7" s="37" t="s">
        <v>70</v>
      </c>
      <c r="C7" s="26">
        <v>680</v>
      </c>
      <c r="D7" s="26">
        <v>524</v>
      </c>
      <c r="F7" s="59"/>
      <c r="G7" s="59"/>
    </row>
    <row r="8" spans="2:10" s="17" customFormat="1" ht="17.100000000000001" customHeight="1" thickBot="1" x14ac:dyDescent="0.25">
      <c r="B8" s="37" t="s">
        <v>39</v>
      </c>
      <c r="C8" s="26">
        <v>794</v>
      </c>
      <c r="D8" s="26">
        <v>659</v>
      </c>
      <c r="F8" s="59"/>
      <c r="G8" s="59"/>
    </row>
    <row r="9" spans="2:10" s="17" customFormat="1" ht="17.100000000000001" customHeight="1" thickBot="1" x14ac:dyDescent="0.25">
      <c r="B9" s="37" t="s">
        <v>2</v>
      </c>
      <c r="C9" s="26">
        <v>2221</v>
      </c>
      <c r="D9" s="26">
        <v>1601</v>
      </c>
      <c r="F9" s="59"/>
      <c r="G9" s="59"/>
    </row>
    <row r="10" spans="2:10" s="17" customFormat="1" ht="17.100000000000001" customHeight="1" thickBot="1" x14ac:dyDescent="0.25">
      <c r="B10" s="37" t="s">
        <v>3</v>
      </c>
      <c r="C10" s="26">
        <v>405</v>
      </c>
      <c r="D10" s="26">
        <v>327</v>
      </c>
      <c r="F10" s="59"/>
      <c r="G10" s="59"/>
    </row>
    <row r="11" spans="2:10" s="17" customFormat="1" ht="17.100000000000001" customHeight="1" thickBot="1" x14ac:dyDescent="0.25">
      <c r="B11" s="37" t="s">
        <v>38</v>
      </c>
      <c r="C11" s="26">
        <v>1464</v>
      </c>
      <c r="D11" s="26">
        <v>1095</v>
      </c>
      <c r="F11" s="59"/>
      <c r="G11" s="59"/>
    </row>
    <row r="12" spans="2:10" s="17" customFormat="1" ht="17.100000000000001" customHeight="1" thickBot="1" x14ac:dyDescent="0.25">
      <c r="B12" s="37" t="s">
        <v>23</v>
      </c>
      <c r="C12" s="26">
        <v>1747</v>
      </c>
      <c r="D12" s="26">
        <v>1373</v>
      </c>
      <c r="F12" s="59"/>
      <c r="G12" s="59"/>
    </row>
    <row r="13" spans="2:10" s="17" customFormat="1" ht="17.100000000000001" customHeight="1" thickBot="1" x14ac:dyDescent="0.25">
      <c r="B13" s="37" t="s">
        <v>10</v>
      </c>
      <c r="C13" s="26">
        <v>4751</v>
      </c>
      <c r="D13" s="26">
        <v>3773</v>
      </c>
      <c r="F13" s="59"/>
      <c r="G13" s="59"/>
    </row>
    <row r="14" spans="2:10" s="17" customFormat="1" ht="17.100000000000001" customHeight="1" thickBot="1" x14ac:dyDescent="0.25">
      <c r="B14" s="37" t="s">
        <v>40</v>
      </c>
      <c r="C14" s="26">
        <v>4423</v>
      </c>
      <c r="D14" s="26">
        <v>3582</v>
      </c>
      <c r="F14" s="59"/>
      <c r="G14" s="59"/>
    </row>
    <row r="15" spans="2:10" s="17" customFormat="1" ht="17.100000000000001" customHeight="1" thickBot="1" x14ac:dyDescent="0.25">
      <c r="B15" s="37" t="s">
        <v>11</v>
      </c>
      <c r="C15" s="26">
        <v>694</v>
      </c>
      <c r="D15" s="26">
        <v>579</v>
      </c>
      <c r="F15" s="59"/>
      <c r="G15" s="59"/>
    </row>
    <row r="16" spans="2:10" s="17" customFormat="1" ht="17.100000000000001" customHeight="1" thickBot="1" x14ac:dyDescent="0.25">
      <c r="B16" s="37" t="s">
        <v>4</v>
      </c>
      <c r="C16" s="26">
        <v>2151</v>
      </c>
      <c r="D16" s="26">
        <v>1524</v>
      </c>
      <c r="F16" s="59"/>
      <c r="G16" s="59"/>
    </row>
    <row r="17" spans="2:7" s="17" customFormat="1" ht="17.100000000000001" customHeight="1" thickBot="1" x14ac:dyDescent="0.25">
      <c r="B17" s="37" t="s">
        <v>71</v>
      </c>
      <c r="C17" s="26">
        <v>5016</v>
      </c>
      <c r="D17" s="26">
        <v>3891</v>
      </c>
      <c r="F17" s="59"/>
      <c r="G17" s="59"/>
    </row>
    <row r="18" spans="2:7" s="17" customFormat="1" ht="17.100000000000001" customHeight="1" thickBot="1" x14ac:dyDescent="0.25">
      <c r="B18" s="37" t="s">
        <v>72</v>
      </c>
      <c r="C18" s="26">
        <v>1505</v>
      </c>
      <c r="D18" s="26">
        <v>1051</v>
      </c>
      <c r="F18" s="59"/>
      <c r="G18" s="59"/>
    </row>
    <row r="19" spans="2:7" s="17" customFormat="1" ht="17.100000000000001" customHeight="1" thickBot="1" x14ac:dyDescent="0.25">
      <c r="B19" s="37" t="s">
        <v>73</v>
      </c>
      <c r="C19" s="26">
        <v>450</v>
      </c>
      <c r="D19" s="26">
        <v>287</v>
      </c>
      <c r="F19" s="59"/>
      <c r="G19" s="59"/>
    </row>
    <row r="20" spans="2:7" s="17" customFormat="1" ht="17.100000000000001" customHeight="1" thickBot="1" x14ac:dyDescent="0.25">
      <c r="B20" s="37" t="s">
        <v>24</v>
      </c>
      <c r="C20" s="26">
        <v>1224</v>
      </c>
      <c r="D20" s="26">
        <v>1012</v>
      </c>
      <c r="F20" s="59"/>
      <c r="G20" s="59"/>
    </row>
    <row r="21" spans="2:7" s="17" customFormat="1" ht="17.100000000000001" customHeight="1" thickBot="1" x14ac:dyDescent="0.25">
      <c r="B21" s="37" t="s">
        <v>5</v>
      </c>
      <c r="C21" s="26">
        <v>250</v>
      </c>
      <c r="D21" s="26">
        <v>178</v>
      </c>
      <c r="F21" s="59"/>
      <c r="G21" s="59"/>
    </row>
    <row r="22" spans="2:7" s="17" customFormat="1" ht="17.100000000000001" customHeight="1" thickBot="1" x14ac:dyDescent="0.25">
      <c r="B22" s="38" t="s">
        <v>12</v>
      </c>
      <c r="C22" s="39">
        <v>37080</v>
      </c>
      <c r="D22" s="39">
        <v>27935</v>
      </c>
      <c r="F22" s="59"/>
      <c r="G22" s="59"/>
    </row>
    <row r="25" spans="2:7" ht="39" customHeight="1" x14ac:dyDescent="0.2">
      <c r="B25" s="17"/>
      <c r="C25" s="24" t="s">
        <v>86</v>
      </c>
    </row>
    <row r="26" spans="2:7" ht="17.100000000000001" customHeight="1" thickBot="1" x14ac:dyDescent="0.25">
      <c r="B26" s="37" t="s">
        <v>0</v>
      </c>
      <c r="C26" s="27">
        <f t="shared" ref="C26:C43" si="0">+(D5-C5)/C5</f>
        <v>-0.31750147318797878</v>
      </c>
    </row>
    <row r="27" spans="2:7" ht="17.100000000000001" customHeight="1" thickBot="1" x14ac:dyDescent="0.25">
      <c r="B27" s="37" t="s">
        <v>1</v>
      </c>
      <c r="C27" s="27">
        <f t="shared" si="0"/>
        <v>-0.16097560975609757</v>
      </c>
    </row>
    <row r="28" spans="2:7" ht="17.100000000000001" customHeight="1" thickBot="1" x14ac:dyDescent="0.25">
      <c r="B28" s="37" t="s">
        <v>70</v>
      </c>
      <c r="C28" s="27">
        <f t="shared" si="0"/>
        <v>-0.22941176470588234</v>
      </c>
    </row>
    <row r="29" spans="2:7" ht="17.100000000000001" customHeight="1" thickBot="1" x14ac:dyDescent="0.25">
      <c r="B29" s="37" t="s">
        <v>39</v>
      </c>
      <c r="C29" s="27">
        <f t="shared" si="0"/>
        <v>-0.17002518891687657</v>
      </c>
    </row>
    <row r="30" spans="2:7" ht="17.100000000000001" customHeight="1" thickBot="1" x14ac:dyDescent="0.25">
      <c r="B30" s="37" t="s">
        <v>2</v>
      </c>
      <c r="C30" s="27">
        <f t="shared" si="0"/>
        <v>-0.2791535344439442</v>
      </c>
    </row>
    <row r="31" spans="2:7" ht="17.100000000000001" customHeight="1" thickBot="1" x14ac:dyDescent="0.25">
      <c r="B31" s="37" t="s">
        <v>3</v>
      </c>
      <c r="C31" s="27">
        <f t="shared" si="0"/>
        <v>-0.19259259259259259</v>
      </c>
    </row>
    <row r="32" spans="2:7" ht="17.100000000000001" customHeight="1" thickBot="1" x14ac:dyDescent="0.25">
      <c r="B32" s="37" t="s">
        <v>38</v>
      </c>
      <c r="C32" s="27">
        <f t="shared" si="0"/>
        <v>-0.25204918032786883</v>
      </c>
    </row>
    <row r="33" spans="1:26" ht="17.100000000000001" customHeight="1" thickBot="1" x14ac:dyDescent="0.25">
      <c r="B33" s="37" t="s">
        <v>23</v>
      </c>
      <c r="C33" s="27">
        <f t="shared" si="0"/>
        <v>-0.21408128219805381</v>
      </c>
    </row>
    <row r="34" spans="1:26" ht="17.100000000000001" customHeight="1" thickBot="1" x14ac:dyDescent="0.25">
      <c r="B34" s="37" t="s">
        <v>10</v>
      </c>
      <c r="C34" s="27">
        <f t="shared" si="0"/>
        <v>-0.20585139970532521</v>
      </c>
    </row>
    <row r="35" spans="1:26" ht="17.100000000000001" customHeight="1" thickBot="1" x14ac:dyDescent="0.25">
      <c r="B35" s="37" t="s">
        <v>40</v>
      </c>
      <c r="C35" s="27">
        <f t="shared" si="0"/>
        <v>-0.19014243725977842</v>
      </c>
    </row>
    <row r="36" spans="1:26" ht="17.100000000000001" customHeight="1" thickBot="1" x14ac:dyDescent="0.25">
      <c r="B36" s="37" t="s">
        <v>11</v>
      </c>
      <c r="C36" s="27">
        <f t="shared" si="0"/>
        <v>-0.16570605187319884</v>
      </c>
    </row>
    <row r="37" spans="1:26" ht="17.100000000000001" customHeight="1" thickBot="1" x14ac:dyDescent="0.25">
      <c r="B37" s="37" t="s">
        <v>4</v>
      </c>
      <c r="C37" s="27">
        <f t="shared" si="0"/>
        <v>-0.2914923291492329</v>
      </c>
    </row>
    <row r="38" spans="1:26" ht="17.100000000000001" customHeight="1" thickBot="1" x14ac:dyDescent="0.25">
      <c r="B38" s="37" t="s">
        <v>71</v>
      </c>
      <c r="C38" s="27">
        <f t="shared" si="0"/>
        <v>-0.22428229665071769</v>
      </c>
    </row>
    <row r="39" spans="1:26" ht="17.100000000000001" customHeight="1" thickBot="1" x14ac:dyDescent="0.25">
      <c r="B39" s="37" t="s">
        <v>72</v>
      </c>
      <c r="C39" s="27">
        <f t="shared" si="0"/>
        <v>-0.30166112956810631</v>
      </c>
    </row>
    <row r="40" spans="1:26" ht="17.100000000000001" customHeight="1" thickBot="1" x14ac:dyDescent="0.25">
      <c r="B40" s="37" t="s">
        <v>73</v>
      </c>
      <c r="C40" s="27">
        <f t="shared" si="0"/>
        <v>-0.36222222222222222</v>
      </c>
    </row>
    <row r="41" spans="1:26" ht="17.100000000000001" customHeight="1" thickBot="1" x14ac:dyDescent="0.25">
      <c r="B41" s="37" t="s">
        <v>24</v>
      </c>
      <c r="C41" s="27">
        <f t="shared" si="0"/>
        <v>-0.17320261437908496</v>
      </c>
    </row>
    <row r="42" spans="1:26" ht="17.100000000000001" customHeight="1" thickBot="1" x14ac:dyDescent="0.25">
      <c r="B42" s="37" t="s">
        <v>5</v>
      </c>
      <c r="C42" s="27">
        <f t="shared" si="0"/>
        <v>-0.28799999999999998</v>
      </c>
    </row>
    <row r="43" spans="1:26" ht="17.100000000000001" customHeight="1" thickBot="1" x14ac:dyDescent="0.25">
      <c r="B43" s="38" t="s">
        <v>12</v>
      </c>
      <c r="C43" s="40">
        <f t="shared" si="0"/>
        <v>-0.24662891046386193</v>
      </c>
    </row>
    <row r="46" spans="1:26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39" customHeight="1" x14ac:dyDescent="0.2">
      <c r="A49" s="56"/>
      <c r="B49" s="56"/>
      <c r="C49" s="23">
        <v>2024</v>
      </c>
      <c r="D49" s="23">
        <v>2025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>
        <v>2024</v>
      </c>
      <c r="Q49" s="56"/>
      <c r="R49" s="56"/>
      <c r="S49" s="56"/>
      <c r="Y49" s="56">
        <v>2025</v>
      </c>
      <c r="Z49" s="2">
        <v>2024</v>
      </c>
    </row>
    <row r="50" spans="1:26" ht="15" thickBot="1" x14ac:dyDescent="0.25">
      <c r="A50" s="56"/>
      <c r="B50" s="37" t="s">
        <v>76</v>
      </c>
      <c r="C50" s="55">
        <f t="shared" ref="C50:C66" si="1">+C5/$Z50*100000</f>
        <v>96.409214107537011</v>
      </c>
      <c r="D50" s="55">
        <f t="shared" ref="D50:D66" si="2">+D5/Y50*100000</f>
        <v>65.53286845094263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>
        <v>8642185</v>
      </c>
      <c r="P50" s="56">
        <v>8801026</v>
      </c>
      <c r="Q50" s="56"/>
      <c r="R50" s="56"/>
      <c r="S50" s="56"/>
      <c r="Y50" s="56">
        <v>8836787</v>
      </c>
      <c r="Z50" s="2">
        <v>8801026</v>
      </c>
    </row>
    <row r="51" spans="1:26" ht="15" thickBot="1" x14ac:dyDescent="0.25">
      <c r="A51" s="56"/>
      <c r="B51" s="37" t="s">
        <v>77</v>
      </c>
      <c r="C51" s="55">
        <f t="shared" si="1"/>
        <v>60.669240916815816</v>
      </c>
      <c r="D51" s="55">
        <f t="shared" si="2"/>
        <v>50.632464240822131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>
        <v>1326261</v>
      </c>
      <c r="P51" s="56">
        <v>1351591</v>
      </c>
      <c r="Q51" s="56"/>
      <c r="R51" s="56"/>
      <c r="S51" s="56"/>
      <c r="Y51" s="56">
        <v>1358812</v>
      </c>
      <c r="Z51" s="2">
        <v>1351591</v>
      </c>
    </row>
    <row r="52" spans="1:26" ht="15" thickBot="1" x14ac:dyDescent="0.25">
      <c r="A52" s="56"/>
      <c r="B52" s="37" t="s">
        <v>78</v>
      </c>
      <c r="C52" s="55">
        <f t="shared" si="1"/>
        <v>67.353474003044781</v>
      </c>
      <c r="D52" s="55">
        <f t="shared" si="2"/>
        <v>51.700543349030958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>
        <v>1011792</v>
      </c>
      <c r="P52" s="56">
        <v>1009599</v>
      </c>
      <c r="Q52" s="56"/>
      <c r="R52" s="56"/>
      <c r="S52" s="56"/>
      <c r="Y52" s="56">
        <v>1013529</v>
      </c>
      <c r="Z52" s="2">
        <v>1009599</v>
      </c>
    </row>
    <row r="53" spans="1:26" ht="15" thickBot="1" x14ac:dyDescent="0.25">
      <c r="A53" s="56"/>
      <c r="B53" s="37" t="s">
        <v>39</v>
      </c>
      <c r="C53" s="55">
        <f t="shared" si="1"/>
        <v>64.460190555364321</v>
      </c>
      <c r="D53" s="55">
        <f t="shared" si="2"/>
        <v>53.253385913307696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>
        <v>1173008</v>
      </c>
      <c r="P53" s="56">
        <v>1231768</v>
      </c>
      <c r="Q53" s="56"/>
      <c r="R53" s="56"/>
      <c r="S53" s="56"/>
      <c r="Y53" s="56">
        <v>1237480</v>
      </c>
      <c r="Z53" s="2">
        <v>1231768</v>
      </c>
    </row>
    <row r="54" spans="1:26" ht="15" thickBot="1" x14ac:dyDescent="0.25">
      <c r="A54" s="56"/>
      <c r="B54" s="37" t="s">
        <v>2</v>
      </c>
      <c r="C54" s="55">
        <f t="shared" si="1"/>
        <v>99.206969591120767</v>
      </c>
      <c r="D54" s="55">
        <f t="shared" si="2"/>
        <v>71.156314556244155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>
        <v>2172944</v>
      </c>
      <c r="P54" s="56">
        <v>2238754</v>
      </c>
      <c r="Q54" s="56"/>
      <c r="R54" s="56"/>
      <c r="S54" s="56"/>
      <c r="Y54" s="56">
        <v>2249976</v>
      </c>
      <c r="Z54" s="2">
        <v>2238754</v>
      </c>
    </row>
    <row r="55" spans="1:26" ht="15" thickBot="1" x14ac:dyDescent="0.25">
      <c r="A55" s="56"/>
      <c r="B55" s="37" t="s">
        <v>3</v>
      </c>
      <c r="C55" s="55">
        <f t="shared" si="1"/>
        <v>68.545200058898089</v>
      </c>
      <c r="D55" s="55">
        <f t="shared" si="2"/>
        <v>55.053841646968507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>
        <v>584507</v>
      </c>
      <c r="P55" s="56">
        <v>590851</v>
      </c>
      <c r="Q55" s="56"/>
      <c r="R55" s="56"/>
      <c r="S55" s="56"/>
      <c r="Y55" s="56">
        <v>593964</v>
      </c>
      <c r="Z55" s="2">
        <v>590851</v>
      </c>
    </row>
    <row r="56" spans="1:26" ht="15" thickBot="1" x14ac:dyDescent="0.25">
      <c r="A56" s="56"/>
      <c r="B56" s="37" t="s">
        <v>571</v>
      </c>
      <c r="C56" s="55">
        <f t="shared" si="1"/>
        <v>61.212151113735018</v>
      </c>
      <c r="D56" s="55">
        <f t="shared" si="2"/>
        <v>45.653533458411509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>
        <v>2383139</v>
      </c>
      <c r="P56" s="56">
        <v>2391682</v>
      </c>
      <c r="Q56" s="56"/>
      <c r="R56" s="56"/>
      <c r="S56" s="56"/>
      <c r="Y56" s="56">
        <v>2398500</v>
      </c>
      <c r="Z56" s="2">
        <v>2391682</v>
      </c>
    </row>
    <row r="57" spans="1:26" ht="15" thickBot="1" x14ac:dyDescent="0.25">
      <c r="A57" s="56"/>
      <c r="B57" s="37" t="s">
        <v>79</v>
      </c>
      <c r="C57" s="55">
        <f t="shared" si="1"/>
        <v>83.015234982534494</v>
      </c>
      <c r="D57" s="55">
        <f t="shared" si="2"/>
        <v>64.7875600334838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>
        <v>2049562</v>
      </c>
      <c r="P57" s="56">
        <v>2104433</v>
      </c>
      <c r="Q57" s="56"/>
      <c r="R57" s="56"/>
      <c r="S57" s="56"/>
      <c r="Y57" s="56">
        <v>2119234</v>
      </c>
      <c r="Z57" s="2">
        <v>2104433</v>
      </c>
    </row>
    <row r="58" spans="1:26" ht="15" thickBot="1" x14ac:dyDescent="0.25">
      <c r="A58" s="56"/>
      <c r="B58" s="37" t="s">
        <v>10</v>
      </c>
      <c r="C58" s="55">
        <f t="shared" si="1"/>
        <v>59.296842539861871</v>
      </c>
      <c r="D58" s="55">
        <f t="shared" si="2"/>
        <v>46.315704190816284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>
        <v>7763362</v>
      </c>
      <c r="P58" s="56">
        <v>8012231</v>
      </c>
      <c r="Q58" s="56"/>
      <c r="R58" s="56"/>
      <c r="S58" s="56"/>
      <c r="Y58" s="56">
        <v>8146265</v>
      </c>
      <c r="Z58" s="2">
        <v>8012231</v>
      </c>
    </row>
    <row r="59" spans="1:26" ht="15" thickBot="1" x14ac:dyDescent="0.25">
      <c r="A59" s="56"/>
      <c r="B59" s="37" t="s">
        <v>80</v>
      </c>
      <c r="C59" s="55">
        <f t="shared" si="1"/>
        <v>83.150273016016243</v>
      </c>
      <c r="D59" s="55">
        <f t="shared" si="2"/>
        <v>66.139288011118495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>
        <v>5058138</v>
      </c>
      <c r="P59" s="56">
        <v>5319285</v>
      </c>
      <c r="Q59" s="56"/>
      <c r="R59" s="56"/>
      <c r="S59" s="56"/>
      <c r="Y59" s="56">
        <v>5415843</v>
      </c>
      <c r="Z59" s="2">
        <v>5319285</v>
      </c>
    </row>
    <row r="60" spans="1:26" ht="15" thickBot="1" x14ac:dyDescent="0.25">
      <c r="A60" s="56"/>
      <c r="B60" s="37" t="s">
        <v>11</v>
      </c>
      <c r="C60" s="55">
        <f t="shared" si="1"/>
        <v>65.801887016074062</v>
      </c>
      <c r="D60" s="55">
        <f t="shared" si="2"/>
        <v>55.056968272352279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>
        <v>1059501</v>
      </c>
      <c r="P60" s="56">
        <v>1054681</v>
      </c>
      <c r="Q60" s="56"/>
      <c r="R60" s="56"/>
      <c r="S60" s="56"/>
      <c r="Y60" s="56">
        <v>1051638</v>
      </c>
      <c r="Z60" s="2">
        <v>1054681</v>
      </c>
    </row>
    <row r="61" spans="1:26" ht="15" thickBot="1" x14ac:dyDescent="0.25">
      <c r="A61" s="56"/>
      <c r="B61" s="37" t="s">
        <v>4</v>
      </c>
      <c r="C61" s="55">
        <f t="shared" si="1"/>
        <v>79.494928179233526</v>
      </c>
      <c r="D61" s="55">
        <f t="shared" si="2"/>
        <v>56.17047813829511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>
        <v>2695645</v>
      </c>
      <c r="P61" s="56">
        <v>2705833</v>
      </c>
      <c r="Q61" s="56"/>
      <c r="R61" s="56"/>
      <c r="S61" s="56"/>
      <c r="Y61" s="56">
        <v>2713169</v>
      </c>
      <c r="Z61" s="2">
        <v>2705833</v>
      </c>
    </row>
    <row r="62" spans="1:26" ht="15" thickBot="1" x14ac:dyDescent="0.25">
      <c r="A62" s="56"/>
      <c r="B62" s="37" t="s">
        <v>81</v>
      </c>
      <c r="C62" s="55">
        <f t="shared" si="1"/>
        <v>71.562394247159617</v>
      </c>
      <c r="D62" s="55">
        <f t="shared" si="2"/>
        <v>54.518468534044473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>
        <v>6751251</v>
      </c>
      <c r="P62" s="56">
        <v>7009268</v>
      </c>
      <c r="Q62" s="56"/>
      <c r="R62" s="56"/>
      <c r="S62" s="56"/>
      <c r="Y62" s="56">
        <v>7137031</v>
      </c>
      <c r="Z62" s="2">
        <v>7009268</v>
      </c>
    </row>
    <row r="63" spans="1:26" ht="15" thickBot="1" x14ac:dyDescent="0.25">
      <c r="A63" s="56"/>
      <c r="B63" s="37" t="s">
        <v>82</v>
      </c>
      <c r="C63" s="55">
        <f t="shared" si="1"/>
        <v>95.952035458261818</v>
      </c>
      <c r="D63" s="55">
        <f t="shared" si="2"/>
        <v>66.136484056136098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>
        <v>1518486</v>
      </c>
      <c r="P63" s="56">
        <v>1568492</v>
      </c>
      <c r="Q63" s="56"/>
      <c r="R63" s="56"/>
      <c r="S63" s="56"/>
      <c r="Y63" s="56">
        <v>1589138</v>
      </c>
      <c r="Z63" s="2">
        <v>1568492</v>
      </c>
    </row>
    <row r="64" spans="1:26" ht="15" thickBot="1" x14ac:dyDescent="0.25">
      <c r="A64" s="56"/>
      <c r="B64" s="37" t="s">
        <v>83</v>
      </c>
      <c r="C64" s="55">
        <f t="shared" si="1"/>
        <v>66.339098938132153</v>
      </c>
      <c r="D64" s="55">
        <f t="shared" si="2"/>
        <v>41.989758595464522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>
        <v>661537</v>
      </c>
      <c r="P64" s="56">
        <v>678333</v>
      </c>
      <c r="Q64" s="56"/>
      <c r="R64" s="56"/>
      <c r="S64" s="56"/>
      <c r="Y64" s="56">
        <v>683500</v>
      </c>
      <c r="Z64" s="2">
        <v>678333</v>
      </c>
    </row>
    <row r="65" spans="1:26" ht="15" thickBot="1" x14ac:dyDescent="0.25">
      <c r="A65" s="56"/>
      <c r="B65" s="37" t="s">
        <v>84</v>
      </c>
      <c r="C65" s="55">
        <f t="shared" si="1"/>
        <v>54.944956286439186</v>
      </c>
      <c r="D65" s="55">
        <f t="shared" si="2"/>
        <v>45.131384953767089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>
        <v>2213993</v>
      </c>
      <c r="P65" s="56">
        <v>2227684</v>
      </c>
      <c r="Q65" s="56"/>
      <c r="R65" s="56"/>
      <c r="S65" s="56"/>
      <c r="Y65" s="56">
        <v>2242342</v>
      </c>
      <c r="Z65" s="2">
        <v>2227684</v>
      </c>
    </row>
    <row r="66" spans="1:26" ht="15" thickBot="1" x14ac:dyDescent="0.25">
      <c r="A66" s="56"/>
      <c r="B66" s="37" t="s">
        <v>5</v>
      </c>
      <c r="C66" s="55">
        <f t="shared" si="1"/>
        <v>77.116699158502584</v>
      </c>
      <c r="D66" s="55">
        <f t="shared" si="2"/>
        <v>54.386683206736613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>
        <v>319796</v>
      </c>
      <c r="P66" s="56">
        <v>324184</v>
      </c>
      <c r="Q66" s="56"/>
      <c r="R66" s="56"/>
      <c r="S66" s="56"/>
      <c r="Y66" s="56">
        <v>327286</v>
      </c>
      <c r="Z66" s="2">
        <v>324184</v>
      </c>
    </row>
    <row r="67" spans="1:26" ht="15" thickBot="1" x14ac:dyDescent="0.25">
      <c r="A67" s="56"/>
      <c r="B67" s="38" t="s">
        <v>12</v>
      </c>
      <c r="C67" s="57">
        <f>+C22/$Z67*100000</f>
        <v>76.265389982392946</v>
      </c>
      <c r="D67" s="57">
        <f>+D22/Y67*100000</f>
        <v>56.877303876937013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>
        <v>47385107</v>
      </c>
      <c r="P67" s="56">
        <v>48619695</v>
      </c>
      <c r="Q67" s="56"/>
      <c r="R67" s="56"/>
      <c r="S67" s="56"/>
      <c r="Y67" s="2">
        <f>SUM(Y50:Y66)</f>
        <v>49114494</v>
      </c>
      <c r="Z67" s="2">
        <v>48619695</v>
      </c>
    </row>
    <row r="68" spans="1:26" ht="13.5" thickBot="1" x14ac:dyDescent="0.25">
      <c r="A68" s="56"/>
      <c r="B68" s="56"/>
      <c r="C68" s="55"/>
      <c r="D68" s="55"/>
      <c r="E68" s="55"/>
      <c r="F68" s="55"/>
      <c r="G68" s="55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topLeftCell="A30" zoomScale="81" zoomScaleNormal="81" workbookViewId="0">
      <selection activeCell="C27" sqref="C27"/>
    </sheetView>
  </sheetViews>
  <sheetFormatPr baseColWidth="10" defaultColWidth="9.140625" defaultRowHeight="12.75" x14ac:dyDescent="0.2"/>
  <cols>
    <col min="1" max="1" width="1.42578125" style="2" customWidth="1"/>
    <col min="2" max="2" width="35.7109375" style="2" customWidth="1"/>
    <col min="3" max="13" width="12.28515625" style="2" customWidth="1"/>
    <col min="14" max="14" width="12" style="2" customWidth="1"/>
    <col min="15" max="15" width="11.85546875" style="2" hidden="1" customWidth="1"/>
    <col min="16" max="16" width="9.7109375" style="2" hidden="1" customWidth="1"/>
    <col min="17" max="19" width="12.28515625" style="2" customWidth="1"/>
    <col min="20" max="20" width="0.140625" style="2" customWidth="1"/>
    <col min="21" max="21" width="10.7109375" style="2" hidden="1" customWidth="1"/>
    <col min="22" max="24" width="12.28515625" style="2" customWidth="1"/>
    <col min="25" max="25" width="9.42578125" style="2" hidden="1" customWidth="1"/>
    <col min="26" max="26" width="16.85546875" style="2" hidden="1" customWidth="1"/>
    <col min="27" max="69" width="12.28515625" style="2" customWidth="1"/>
    <col min="70" max="16384" width="9.140625" style="2"/>
  </cols>
  <sheetData>
    <row r="1" spans="1:19" s="17" customFormat="1" ht="17.25" customHeight="1" x14ac:dyDescent="0.2">
      <c r="J1" s="6"/>
    </row>
    <row r="2" spans="1:19" s="17" customFormat="1" ht="39" customHeight="1" x14ac:dyDescent="0.2">
      <c r="B2" s="36"/>
      <c r="C2" s="43"/>
      <c r="D2" s="44"/>
    </row>
    <row r="3" spans="1:19" s="17" customFormat="1" ht="12.75" customHeight="1" x14ac:dyDescent="0.2"/>
    <row r="4" spans="1:19" s="17" customFormat="1" ht="39" customHeight="1" x14ac:dyDescent="0.2">
      <c r="C4" s="23">
        <v>2024</v>
      </c>
      <c r="D4" s="23">
        <v>2025</v>
      </c>
    </row>
    <row r="5" spans="1:19" s="17" customFormat="1" ht="17.100000000000001" customHeight="1" thickBot="1" x14ac:dyDescent="0.25">
      <c r="A5" s="2"/>
      <c r="B5" s="37" t="s">
        <v>0</v>
      </c>
      <c r="C5" s="26">
        <v>9295</v>
      </c>
      <c r="D5" s="26">
        <v>8819</v>
      </c>
      <c r="F5" s="59"/>
      <c r="G5" s="26"/>
      <c r="H5" s="26"/>
      <c r="I5" s="26"/>
      <c r="J5" s="26"/>
      <c r="M5" s="58"/>
    </row>
    <row r="6" spans="1:19" s="17" customFormat="1" ht="17.100000000000001" customHeight="1" thickBot="1" x14ac:dyDescent="0.25">
      <c r="A6" s="2"/>
      <c r="B6" s="37" t="s">
        <v>1</v>
      </c>
      <c r="C6" s="26">
        <v>1587</v>
      </c>
      <c r="D6" s="26">
        <v>1473</v>
      </c>
      <c r="F6" s="59"/>
      <c r="G6" s="26"/>
      <c r="H6" s="26"/>
      <c r="I6" s="26"/>
      <c r="J6" s="26"/>
    </row>
    <row r="7" spans="1:19" s="17" customFormat="1" ht="17.100000000000001" customHeight="1" thickBot="1" x14ac:dyDescent="0.25">
      <c r="A7" s="2"/>
      <c r="B7" s="37" t="s">
        <v>70</v>
      </c>
      <c r="C7" s="26">
        <v>1182</v>
      </c>
      <c r="D7" s="26">
        <v>1161</v>
      </c>
      <c r="F7" s="59"/>
      <c r="G7" s="26"/>
      <c r="H7" s="26"/>
      <c r="I7" s="26"/>
      <c r="J7" s="26"/>
    </row>
    <row r="8" spans="1:19" s="17" customFormat="1" ht="17.100000000000001" customHeight="1" thickBot="1" x14ac:dyDescent="0.25">
      <c r="A8" s="2"/>
      <c r="B8" s="37" t="s">
        <v>39</v>
      </c>
      <c r="C8" s="26">
        <v>1787</v>
      </c>
      <c r="D8" s="26">
        <v>1853</v>
      </c>
      <c r="F8" s="59"/>
      <c r="G8" s="26"/>
      <c r="H8" s="26"/>
      <c r="I8" s="26"/>
      <c r="J8" s="26"/>
    </row>
    <row r="9" spans="1:19" s="17" customFormat="1" ht="17.100000000000001" customHeight="1" thickBot="1" x14ac:dyDescent="0.25">
      <c r="A9" s="2"/>
      <c r="B9" s="37" t="s">
        <v>2</v>
      </c>
      <c r="C9" s="26">
        <v>2855</v>
      </c>
      <c r="D9" s="26">
        <v>2862</v>
      </c>
      <c r="F9" s="59"/>
      <c r="G9" s="26"/>
      <c r="H9" s="26"/>
      <c r="I9" s="26"/>
      <c r="J9" s="26"/>
    </row>
    <row r="10" spans="1:19" s="17" customFormat="1" ht="17.100000000000001" customHeight="1" thickBot="1" x14ac:dyDescent="0.25">
      <c r="A10" s="2"/>
      <c r="B10" s="37" t="s">
        <v>3</v>
      </c>
      <c r="C10" s="26">
        <v>670</v>
      </c>
      <c r="D10" s="26">
        <v>667</v>
      </c>
      <c r="F10" s="59"/>
      <c r="G10" s="26"/>
      <c r="H10" s="26"/>
      <c r="I10" s="26"/>
      <c r="J10" s="26"/>
    </row>
    <row r="11" spans="1:19" s="17" customFormat="1" ht="17.100000000000001" customHeight="1" thickBot="1" x14ac:dyDescent="0.25">
      <c r="A11" s="2"/>
      <c r="B11" s="37" t="s">
        <v>38</v>
      </c>
      <c r="C11" s="26">
        <v>2434</v>
      </c>
      <c r="D11" s="26">
        <v>2258</v>
      </c>
      <c r="F11" s="59"/>
      <c r="G11" s="26"/>
      <c r="H11" s="26"/>
      <c r="I11" s="26"/>
      <c r="J11" s="26"/>
    </row>
    <row r="12" spans="1:19" s="17" customFormat="1" ht="17.100000000000001" customHeight="1" thickBot="1" x14ac:dyDescent="0.25">
      <c r="A12" s="2"/>
      <c r="B12" s="37" t="s">
        <v>23</v>
      </c>
      <c r="C12" s="26">
        <v>2375</v>
      </c>
      <c r="D12" s="26">
        <v>2366</v>
      </c>
      <c r="F12" s="59"/>
      <c r="G12" s="26"/>
      <c r="H12" s="26"/>
      <c r="I12" s="26"/>
      <c r="J12" s="26"/>
    </row>
    <row r="13" spans="1:19" s="17" customFormat="1" ht="17.100000000000001" customHeight="1" thickBot="1" x14ac:dyDescent="0.25">
      <c r="A13" s="2"/>
      <c r="B13" s="37" t="s">
        <v>10</v>
      </c>
      <c r="C13" s="26">
        <v>9986</v>
      </c>
      <c r="D13" s="26">
        <v>9588</v>
      </c>
      <c r="F13" s="59"/>
      <c r="G13" s="26"/>
      <c r="H13" s="26"/>
      <c r="I13" s="26"/>
      <c r="J13" s="26"/>
    </row>
    <row r="14" spans="1:19" s="17" customFormat="1" ht="17.100000000000001" customHeight="1" thickBot="1" x14ac:dyDescent="0.25">
      <c r="A14" s="2"/>
      <c r="B14" s="37" t="s">
        <v>40</v>
      </c>
      <c r="C14" s="26">
        <v>6723</v>
      </c>
      <c r="D14" s="26">
        <v>6592</v>
      </c>
      <c r="F14" s="59"/>
      <c r="G14" s="26"/>
      <c r="H14" s="26"/>
      <c r="I14" s="26"/>
      <c r="J14" s="26"/>
    </row>
    <row r="15" spans="1:19" s="17" customFormat="1" ht="17.100000000000001" customHeight="1" thickBot="1" x14ac:dyDescent="0.25">
      <c r="A15" s="2"/>
      <c r="B15" s="37" t="s">
        <v>11</v>
      </c>
      <c r="C15" s="26">
        <v>1070</v>
      </c>
      <c r="D15" s="26">
        <v>1118</v>
      </c>
      <c r="F15" s="59"/>
      <c r="G15" s="26"/>
      <c r="H15" s="26"/>
      <c r="I15" s="26"/>
      <c r="J15" s="26"/>
    </row>
    <row r="16" spans="1:19" s="17" customFormat="1" ht="17.100000000000001" customHeight="1" thickBot="1" x14ac:dyDescent="0.25">
      <c r="A16" s="2"/>
      <c r="B16" s="37" t="s">
        <v>4</v>
      </c>
      <c r="C16" s="26">
        <v>2973</v>
      </c>
      <c r="D16" s="26">
        <v>2931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spans="1:19" s="17" customFormat="1" ht="17.100000000000001" customHeight="1" thickBot="1" x14ac:dyDescent="0.25">
      <c r="A17" s="2"/>
      <c r="B17" s="37" t="s">
        <v>71</v>
      </c>
      <c r="C17" s="26">
        <v>6967</v>
      </c>
      <c r="D17" s="26">
        <v>6502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s="17" customFormat="1" ht="17.100000000000001" customHeight="1" thickBot="1" x14ac:dyDescent="0.25">
      <c r="A18" s="2"/>
      <c r="B18" s="37" t="s">
        <v>72</v>
      </c>
      <c r="C18" s="26">
        <v>1646</v>
      </c>
      <c r="D18" s="26">
        <v>1805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s="17" customFormat="1" ht="17.100000000000001" customHeight="1" thickBot="1" x14ac:dyDescent="0.25">
      <c r="A19" s="2"/>
      <c r="B19" s="37" t="s">
        <v>73</v>
      </c>
      <c r="C19" s="26">
        <v>794</v>
      </c>
      <c r="D19" s="26">
        <v>795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s="17" customFormat="1" ht="17.100000000000001" customHeight="1" thickBot="1" x14ac:dyDescent="0.25">
      <c r="A20" s="2"/>
      <c r="B20" s="37" t="s">
        <v>24</v>
      </c>
      <c r="C20" s="26">
        <v>2408</v>
      </c>
      <c r="D20" s="26">
        <v>2318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s="17" customFormat="1" ht="17.100000000000001" customHeight="1" thickBot="1" x14ac:dyDescent="0.25">
      <c r="A21" s="2"/>
      <c r="B21" s="37" t="s">
        <v>5</v>
      </c>
      <c r="C21" s="26">
        <v>394</v>
      </c>
      <c r="D21" s="26">
        <v>358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s="17" customFormat="1" ht="17.100000000000001" customHeight="1" thickBot="1" x14ac:dyDescent="0.25">
      <c r="B22" s="38" t="s">
        <v>12</v>
      </c>
      <c r="C22" s="39">
        <v>55146</v>
      </c>
      <c r="D22" s="39">
        <v>53466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ht="13.5" thickBot="1" x14ac:dyDescent="0.25"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ht="13.5" thickBot="1" x14ac:dyDescent="0.25"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ht="39" customHeight="1" thickBot="1" x14ac:dyDescent="0.25">
      <c r="B25" s="17"/>
      <c r="C25" s="24" t="s">
        <v>86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ht="17.100000000000001" customHeight="1" thickBot="1" x14ac:dyDescent="0.25">
      <c r="B26" s="37" t="s">
        <v>0</v>
      </c>
      <c r="C26" s="27">
        <f>+(D5-C5)/C5</f>
        <v>-5.1210328133405057E-2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ht="17.100000000000001" customHeight="1" thickBot="1" x14ac:dyDescent="0.25">
      <c r="B27" s="37" t="s">
        <v>1</v>
      </c>
      <c r="C27" s="27">
        <f t="shared" ref="C27:C43" si="0">+(D6-C6)/C6</f>
        <v>-7.1833648393194713E-2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</row>
    <row r="28" spans="1:19" ht="17.100000000000001" customHeight="1" thickBot="1" x14ac:dyDescent="0.25">
      <c r="B28" s="37" t="s">
        <v>70</v>
      </c>
      <c r="C28" s="27">
        <f t="shared" si="0"/>
        <v>-1.7766497461928935E-2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 ht="17.100000000000001" customHeight="1" thickBot="1" x14ac:dyDescent="0.25">
      <c r="B29" s="37" t="s">
        <v>39</v>
      </c>
      <c r="C29" s="27">
        <f t="shared" si="0"/>
        <v>3.6933407946278682E-2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ht="17.100000000000001" customHeight="1" thickBot="1" x14ac:dyDescent="0.25">
      <c r="B30" s="37" t="s">
        <v>2</v>
      </c>
      <c r="C30" s="27">
        <f t="shared" si="0"/>
        <v>2.4518388791593695E-3</v>
      </c>
    </row>
    <row r="31" spans="1:19" ht="17.100000000000001" customHeight="1" thickBot="1" x14ac:dyDescent="0.25">
      <c r="B31" s="37" t="s">
        <v>3</v>
      </c>
      <c r="C31" s="27">
        <f t="shared" si="0"/>
        <v>-4.4776119402985077E-3</v>
      </c>
    </row>
    <row r="32" spans="1:19" ht="17.100000000000001" customHeight="1" thickBot="1" x14ac:dyDescent="0.25">
      <c r="B32" s="37" t="s">
        <v>38</v>
      </c>
      <c r="C32" s="27">
        <f t="shared" si="0"/>
        <v>-7.2308956450287593E-2</v>
      </c>
    </row>
    <row r="33" spans="1:26" ht="17.100000000000001" customHeight="1" thickBot="1" x14ac:dyDescent="0.25">
      <c r="B33" s="37" t="s">
        <v>23</v>
      </c>
      <c r="C33" s="27">
        <f t="shared" si="0"/>
        <v>-3.7894736842105261E-3</v>
      </c>
    </row>
    <row r="34" spans="1:26" ht="17.100000000000001" customHeight="1" thickBot="1" x14ac:dyDescent="0.25">
      <c r="B34" s="37" t="s">
        <v>10</v>
      </c>
      <c r="C34" s="27">
        <f t="shared" si="0"/>
        <v>-3.9855798117364311E-2</v>
      </c>
    </row>
    <row r="35" spans="1:26" ht="17.100000000000001" customHeight="1" thickBot="1" x14ac:dyDescent="0.25">
      <c r="B35" s="37" t="s">
        <v>40</v>
      </c>
      <c r="C35" s="27">
        <f t="shared" si="0"/>
        <v>-1.9485348802617878E-2</v>
      </c>
    </row>
    <row r="36" spans="1:26" ht="17.100000000000001" customHeight="1" thickBot="1" x14ac:dyDescent="0.25">
      <c r="B36" s="37" t="s">
        <v>11</v>
      </c>
      <c r="C36" s="27">
        <f t="shared" si="0"/>
        <v>4.4859813084112146E-2</v>
      </c>
    </row>
    <row r="37" spans="1:26" ht="17.100000000000001" customHeight="1" thickBot="1" x14ac:dyDescent="0.25">
      <c r="B37" s="37" t="s">
        <v>4</v>
      </c>
      <c r="C37" s="27">
        <f t="shared" si="0"/>
        <v>-1.4127144298688193E-2</v>
      </c>
    </row>
    <row r="38" spans="1:26" ht="17.100000000000001" customHeight="1" thickBot="1" x14ac:dyDescent="0.25">
      <c r="B38" s="37" t="s">
        <v>71</v>
      </c>
      <c r="C38" s="27">
        <f t="shared" si="0"/>
        <v>-6.6743218027845552E-2</v>
      </c>
    </row>
    <row r="39" spans="1:26" ht="17.100000000000001" customHeight="1" thickBot="1" x14ac:dyDescent="0.25">
      <c r="B39" s="37" t="s">
        <v>72</v>
      </c>
      <c r="C39" s="27">
        <f t="shared" si="0"/>
        <v>9.6597812879708381E-2</v>
      </c>
    </row>
    <row r="40" spans="1:26" ht="17.100000000000001" customHeight="1" thickBot="1" x14ac:dyDescent="0.25">
      <c r="B40" s="37" t="s">
        <v>73</v>
      </c>
      <c r="C40" s="27">
        <f t="shared" si="0"/>
        <v>1.2594458438287153E-3</v>
      </c>
    </row>
    <row r="41" spans="1:26" ht="17.100000000000001" customHeight="1" thickBot="1" x14ac:dyDescent="0.25">
      <c r="B41" s="37" t="s">
        <v>24</v>
      </c>
      <c r="C41" s="27">
        <f t="shared" si="0"/>
        <v>-3.7375415282392029E-2</v>
      </c>
    </row>
    <row r="42" spans="1:26" ht="17.100000000000001" customHeight="1" thickBot="1" x14ac:dyDescent="0.25">
      <c r="B42" s="37" t="s">
        <v>5</v>
      </c>
      <c r="C42" s="27">
        <f t="shared" si="0"/>
        <v>-9.1370558375634514E-2</v>
      </c>
    </row>
    <row r="43" spans="1:26" ht="17.100000000000001" customHeight="1" thickBot="1" x14ac:dyDescent="0.25">
      <c r="B43" s="38" t="s">
        <v>12</v>
      </c>
      <c r="C43" s="40">
        <f t="shared" si="0"/>
        <v>-3.0464584920030464E-2</v>
      </c>
    </row>
    <row r="44" spans="1:26" x14ac:dyDescent="0.2">
      <c r="R44" s="20"/>
    </row>
    <row r="46" spans="1:26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39" customHeight="1" x14ac:dyDescent="0.2">
      <c r="A49" s="56"/>
      <c r="B49" s="56"/>
      <c r="C49" s="23">
        <v>2024</v>
      </c>
      <c r="D49" s="23">
        <v>2025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>
        <v>2024</v>
      </c>
      <c r="Q49" s="56"/>
      <c r="R49" s="56"/>
      <c r="S49" s="56"/>
      <c r="Y49" s="56">
        <v>2025</v>
      </c>
      <c r="Z49" s="2">
        <v>2024</v>
      </c>
    </row>
    <row r="50" spans="1:26" ht="15" thickBot="1" x14ac:dyDescent="0.25">
      <c r="A50" s="56"/>
      <c r="B50" s="37" t="s">
        <v>76</v>
      </c>
      <c r="C50" s="55">
        <f>+C5/$Z50*100000</f>
        <v>105.612686520867</v>
      </c>
      <c r="D50" s="55">
        <f>D5/$Y50*100000</f>
        <v>99.798716433925577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>
        <v>8642185</v>
      </c>
      <c r="P50" s="56">
        <v>8801026</v>
      </c>
      <c r="Q50" s="56"/>
      <c r="R50" s="56"/>
      <c r="S50" s="56"/>
      <c r="Y50" s="56">
        <v>8836787</v>
      </c>
      <c r="Z50" s="2">
        <v>8801026</v>
      </c>
    </row>
    <row r="51" spans="1:26" ht="15" thickBot="1" x14ac:dyDescent="0.25">
      <c r="A51" s="56"/>
      <c r="B51" s="37" t="s">
        <v>77</v>
      </c>
      <c r="C51" s="55">
        <f t="shared" ref="C51:C66" si="1">+C6/$Z51*100000</f>
        <v>117.41717723778866</v>
      </c>
      <c r="D51" s="55">
        <f t="shared" ref="D51:D66" si="2">D6/$Y51*100000</f>
        <v>108.40351719001598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>
        <v>1326261</v>
      </c>
      <c r="P51" s="56">
        <v>1351591</v>
      </c>
      <c r="Q51" s="56"/>
      <c r="R51" s="56"/>
      <c r="S51" s="56"/>
      <c r="Y51" s="56">
        <v>1358812</v>
      </c>
      <c r="Z51" s="2">
        <v>1351591</v>
      </c>
    </row>
    <row r="52" spans="1:26" ht="15" thickBot="1" x14ac:dyDescent="0.25">
      <c r="A52" s="56"/>
      <c r="B52" s="37" t="s">
        <v>78</v>
      </c>
      <c r="C52" s="55">
        <f t="shared" si="1"/>
        <v>117.07618569352783</v>
      </c>
      <c r="D52" s="55">
        <f t="shared" si="2"/>
        <v>114.55024967218502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>
        <v>1011792</v>
      </c>
      <c r="P52" s="56">
        <v>1009599</v>
      </c>
      <c r="Q52" s="56"/>
      <c r="R52" s="56"/>
      <c r="S52" s="56"/>
      <c r="Y52" s="56">
        <v>1013529</v>
      </c>
      <c r="Z52" s="2">
        <v>1009599</v>
      </c>
    </row>
    <row r="53" spans="1:26" ht="15" thickBot="1" x14ac:dyDescent="0.25">
      <c r="A53" s="56"/>
      <c r="B53" s="37" t="s">
        <v>39</v>
      </c>
      <c r="C53" s="55">
        <f t="shared" si="1"/>
        <v>145.0760208091134</v>
      </c>
      <c r="D53" s="55">
        <f t="shared" si="2"/>
        <v>149.73979377444485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>
        <v>1173008</v>
      </c>
      <c r="P53" s="56">
        <v>1231768</v>
      </c>
      <c r="Q53" s="56"/>
      <c r="R53" s="56"/>
      <c r="S53" s="56"/>
      <c r="Y53" s="56">
        <v>1237480</v>
      </c>
      <c r="Z53" s="2">
        <v>1231768</v>
      </c>
    </row>
    <row r="54" spans="1:26" ht="15" thickBot="1" x14ac:dyDescent="0.25">
      <c r="A54" s="56"/>
      <c r="B54" s="37" t="s">
        <v>2</v>
      </c>
      <c r="C54" s="55">
        <f t="shared" si="1"/>
        <v>127.52629364369645</v>
      </c>
      <c r="D54" s="55">
        <f t="shared" si="2"/>
        <v>127.20135681447267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>
        <v>2172944</v>
      </c>
      <c r="P54" s="56">
        <v>2238754</v>
      </c>
      <c r="Q54" s="56"/>
      <c r="R54" s="56"/>
      <c r="S54" s="56"/>
      <c r="Y54" s="56">
        <v>2249976</v>
      </c>
      <c r="Z54" s="2">
        <v>2238754</v>
      </c>
    </row>
    <row r="55" spans="1:26" ht="15" thickBot="1" x14ac:dyDescent="0.25">
      <c r="A55" s="56"/>
      <c r="B55" s="37" t="s">
        <v>3</v>
      </c>
      <c r="C55" s="55">
        <f t="shared" si="1"/>
        <v>113.39576306039932</v>
      </c>
      <c r="D55" s="55">
        <f t="shared" si="2"/>
        <v>112.29636813005503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>
        <v>584507</v>
      </c>
      <c r="P55" s="56">
        <v>590851</v>
      </c>
      <c r="Q55" s="56"/>
      <c r="R55" s="56"/>
      <c r="S55" s="56"/>
      <c r="Y55" s="56">
        <v>593964</v>
      </c>
      <c r="Z55" s="2">
        <v>590851</v>
      </c>
    </row>
    <row r="56" spans="1:26" ht="15" thickBot="1" x14ac:dyDescent="0.25">
      <c r="A56" s="56"/>
      <c r="B56" s="37" t="s">
        <v>571</v>
      </c>
      <c r="C56" s="55">
        <f t="shared" si="1"/>
        <v>101.76938238444743</v>
      </c>
      <c r="D56" s="55">
        <f t="shared" si="2"/>
        <v>94.142172190952678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>
        <v>2383139</v>
      </c>
      <c r="P56" s="56">
        <v>2391682</v>
      </c>
      <c r="Q56" s="56"/>
      <c r="R56" s="56"/>
      <c r="S56" s="56"/>
      <c r="Y56" s="56">
        <v>2398500</v>
      </c>
      <c r="Z56" s="2">
        <v>2391682</v>
      </c>
    </row>
    <row r="57" spans="1:26" ht="15" thickBot="1" x14ac:dyDescent="0.25">
      <c r="A57" s="56"/>
      <c r="B57" s="37" t="s">
        <v>79</v>
      </c>
      <c r="C57" s="55">
        <f t="shared" si="1"/>
        <v>112.8570023374467</v>
      </c>
      <c r="D57" s="55">
        <f t="shared" si="2"/>
        <v>111.64411292004564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>
        <v>2049562</v>
      </c>
      <c r="P57" s="56">
        <v>2104433</v>
      </c>
      <c r="Q57" s="56"/>
      <c r="R57" s="56"/>
      <c r="S57" s="56"/>
      <c r="Y57" s="56">
        <v>2119234</v>
      </c>
      <c r="Z57" s="2">
        <v>2104433</v>
      </c>
    </row>
    <row r="58" spans="1:26" ht="15" thickBot="1" x14ac:dyDescent="0.25">
      <c r="A58" s="56"/>
      <c r="B58" s="37" t="s">
        <v>10</v>
      </c>
      <c r="C58" s="55">
        <f t="shared" si="1"/>
        <v>124.63444950601151</v>
      </c>
      <c r="D58" s="55">
        <f t="shared" si="2"/>
        <v>117.69811072927287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>
        <v>7763362</v>
      </c>
      <c r="P58" s="56">
        <v>8012231</v>
      </c>
      <c r="Q58" s="56"/>
      <c r="R58" s="56"/>
      <c r="S58" s="56"/>
      <c r="Y58" s="56">
        <v>8146265</v>
      </c>
      <c r="Z58" s="2">
        <v>8012231</v>
      </c>
    </row>
    <row r="59" spans="1:26" ht="15" thickBot="1" x14ac:dyDescent="0.25">
      <c r="A59" s="56"/>
      <c r="B59" s="37" t="s">
        <v>80</v>
      </c>
      <c r="C59" s="55">
        <f t="shared" si="1"/>
        <v>126.38916696510903</v>
      </c>
      <c r="D59" s="55">
        <f t="shared" si="2"/>
        <v>121.71697000817785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>
        <v>5058138</v>
      </c>
      <c r="P59" s="56">
        <v>5319285</v>
      </c>
      <c r="Q59" s="56"/>
      <c r="R59" s="56"/>
      <c r="S59" s="56"/>
      <c r="Y59" s="56">
        <v>5415843</v>
      </c>
      <c r="Z59" s="2">
        <v>5319285</v>
      </c>
    </row>
    <row r="60" spans="1:26" ht="15" thickBot="1" x14ac:dyDescent="0.25">
      <c r="A60" s="56"/>
      <c r="B60" s="37" t="s">
        <v>11</v>
      </c>
      <c r="C60" s="55">
        <f t="shared" si="1"/>
        <v>101.45247709971072</v>
      </c>
      <c r="D60" s="55">
        <f t="shared" si="2"/>
        <v>106.31034633590646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>
        <v>1059501</v>
      </c>
      <c r="P60" s="56">
        <v>1054681</v>
      </c>
      <c r="Q60" s="56"/>
      <c r="R60" s="56"/>
      <c r="S60" s="56"/>
      <c r="Y60" s="56">
        <v>1051638</v>
      </c>
      <c r="Z60" s="2">
        <v>1054681</v>
      </c>
    </row>
    <row r="61" spans="1:26" ht="15" thickBot="1" x14ac:dyDescent="0.25">
      <c r="A61" s="56"/>
      <c r="B61" s="37" t="s">
        <v>4</v>
      </c>
      <c r="C61" s="55">
        <f t="shared" si="1"/>
        <v>109.87374313196712</v>
      </c>
      <c r="D61" s="55">
        <f t="shared" si="2"/>
        <v>108.02865578959512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>
        <v>2695645</v>
      </c>
      <c r="P61" s="56">
        <v>2705833</v>
      </c>
      <c r="Q61" s="56"/>
      <c r="R61" s="56"/>
      <c r="S61" s="56"/>
      <c r="Y61" s="56">
        <v>2713169</v>
      </c>
      <c r="Z61" s="2">
        <v>2705833</v>
      </c>
    </row>
    <row r="62" spans="1:26" ht="15" thickBot="1" x14ac:dyDescent="0.25">
      <c r="A62" s="56"/>
      <c r="B62" s="37" t="s">
        <v>81</v>
      </c>
      <c r="C62" s="55">
        <f t="shared" si="1"/>
        <v>99.396969840502607</v>
      </c>
      <c r="D62" s="55">
        <f t="shared" si="2"/>
        <v>91.102308508958416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>
        <v>6751251</v>
      </c>
      <c r="P62" s="56">
        <v>7009268</v>
      </c>
      <c r="Q62" s="56"/>
      <c r="R62" s="56"/>
      <c r="S62" s="56"/>
      <c r="Y62" s="56">
        <v>7137031</v>
      </c>
      <c r="Z62" s="2">
        <v>7009268</v>
      </c>
    </row>
    <row r="63" spans="1:26" ht="15" thickBot="1" x14ac:dyDescent="0.25">
      <c r="A63" s="56"/>
      <c r="B63" s="37" t="s">
        <v>82</v>
      </c>
      <c r="C63" s="55">
        <f>+C18/$Z63*100000</f>
        <v>104.94156170385313</v>
      </c>
      <c r="D63" s="55">
        <f t="shared" si="2"/>
        <v>113.58359060069044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>
        <v>1518486</v>
      </c>
      <c r="P63" s="56">
        <v>1568492</v>
      </c>
      <c r="Q63" s="56"/>
      <c r="R63" s="56"/>
      <c r="S63" s="56"/>
      <c r="Y63" s="56">
        <v>1589138</v>
      </c>
      <c r="Z63" s="2">
        <v>1568492</v>
      </c>
    </row>
    <row r="64" spans="1:26" ht="15" thickBot="1" x14ac:dyDescent="0.25">
      <c r="A64" s="56"/>
      <c r="B64" s="37" t="s">
        <v>83</v>
      </c>
      <c r="C64" s="55">
        <f t="shared" si="1"/>
        <v>117.05165457083761</v>
      </c>
      <c r="D64" s="55">
        <f t="shared" si="2"/>
        <v>116.31309436722752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>
        <v>661537</v>
      </c>
      <c r="P64" s="56">
        <v>678333</v>
      </c>
      <c r="Q64" s="56"/>
      <c r="R64" s="56"/>
      <c r="S64" s="56"/>
      <c r="Y64" s="56">
        <v>683500</v>
      </c>
      <c r="Z64" s="2">
        <v>678333</v>
      </c>
    </row>
    <row r="65" spans="1:26" ht="15" thickBot="1" x14ac:dyDescent="0.25">
      <c r="A65" s="56"/>
      <c r="B65" s="37" t="s">
        <v>84</v>
      </c>
      <c r="C65" s="55">
        <f t="shared" si="1"/>
        <v>108.094325766132</v>
      </c>
      <c r="D65" s="55">
        <f t="shared" si="2"/>
        <v>103.37406158382619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>
        <v>2213993</v>
      </c>
      <c r="P65" s="56">
        <v>2227684</v>
      </c>
      <c r="Q65" s="56"/>
      <c r="R65" s="56"/>
      <c r="S65" s="56"/>
      <c r="Y65" s="56">
        <v>2242342</v>
      </c>
      <c r="Z65" s="2">
        <v>2227684</v>
      </c>
    </row>
    <row r="66" spans="1:26" ht="15" thickBot="1" x14ac:dyDescent="0.25">
      <c r="A66" s="56"/>
      <c r="B66" s="37" t="s">
        <v>5</v>
      </c>
      <c r="C66" s="55">
        <f t="shared" si="1"/>
        <v>121.53591787380006</v>
      </c>
      <c r="D66" s="55">
        <f t="shared" si="2"/>
        <v>109.38445274163882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>
        <v>319796</v>
      </c>
      <c r="P66" s="56">
        <v>324184</v>
      </c>
      <c r="Q66" s="56"/>
      <c r="R66" s="56"/>
      <c r="S66" s="56"/>
      <c r="Y66" s="56">
        <v>327286</v>
      </c>
      <c r="Z66" s="2">
        <v>324184</v>
      </c>
    </row>
    <row r="67" spans="1:26" ht="15" thickBot="1" x14ac:dyDescent="0.25">
      <c r="A67" s="56"/>
      <c r="B67" s="38" t="s">
        <v>12</v>
      </c>
      <c r="C67" s="57">
        <f>+C22/$Z67*100000</f>
        <v>113.4231714123258</v>
      </c>
      <c r="D67" s="57">
        <f>D22/$Y67*100000</f>
        <v>108.85992228689152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>
        <v>47385107</v>
      </c>
      <c r="P67" s="56">
        <v>48619695</v>
      </c>
      <c r="Q67" s="56"/>
      <c r="R67" s="56"/>
      <c r="S67" s="56"/>
      <c r="Y67" s="56">
        <f>SUM(Y50:Y66)</f>
        <v>49114494</v>
      </c>
      <c r="Z67" s="2">
        <v>48619695</v>
      </c>
    </row>
    <row r="68" spans="1:26" ht="13.5" thickBot="1" x14ac:dyDescent="0.25">
      <c r="A68" s="56"/>
      <c r="B68" s="56"/>
      <c r="C68" s="55"/>
      <c r="D68" s="55"/>
      <c r="E68" s="55"/>
      <c r="F68" s="55"/>
      <c r="G68" s="55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topLeftCell="A6" zoomScale="55" zoomScaleNormal="55" workbookViewId="0">
      <selection activeCell="Y6" sqref="Y1:Z1048576"/>
    </sheetView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3" width="12.28515625" style="2" customWidth="1"/>
    <col min="14" max="14" width="12.140625" style="2" customWidth="1"/>
    <col min="15" max="16" width="9" style="2" hidden="1" customWidth="1"/>
    <col min="17" max="18" width="12.28515625" style="2" customWidth="1"/>
    <col min="19" max="19" width="12" style="2" customWidth="1"/>
    <col min="20" max="20" width="12" style="2" hidden="1" customWidth="1"/>
    <col min="21" max="21" width="10.7109375" style="2" hidden="1" customWidth="1"/>
    <col min="22" max="24" width="12.28515625" style="2" customWidth="1"/>
    <col min="25" max="25" width="11.7109375" style="2" hidden="1" customWidth="1"/>
    <col min="26" max="26" width="16.85546875" style="2" hidden="1" customWidth="1"/>
    <col min="27" max="70" width="12.28515625" style="2" customWidth="1"/>
    <col min="71" max="16384" width="9.140625" style="2"/>
  </cols>
  <sheetData>
    <row r="1" spans="1:7" s="17" customFormat="1" ht="17.25" customHeight="1" x14ac:dyDescent="0.2">
      <c r="F1" s="6"/>
    </row>
    <row r="2" spans="1:7" s="18" customFormat="1" ht="39" customHeight="1" x14ac:dyDescent="0.2">
      <c r="A2" s="36"/>
      <c r="B2" s="36"/>
      <c r="C2" s="43"/>
      <c r="D2" s="44"/>
    </row>
    <row r="3" spans="1:7" s="17" customFormat="1" ht="12" customHeight="1" x14ac:dyDescent="0.2"/>
    <row r="4" spans="1:7" s="17" customFormat="1" ht="39" customHeight="1" x14ac:dyDescent="0.2">
      <c r="C4" s="23">
        <v>2024</v>
      </c>
      <c r="D4" s="23">
        <v>2025</v>
      </c>
    </row>
    <row r="5" spans="1:7" s="17" customFormat="1" ht="17.100000000000001" customHeight="1" thickBot="1" x14ac:dyDescent="0.25">
      <c r="B5" s="37" t="s">
        <v>0</v>
      </c>
      <c r="C5" s="26">
        <v>15</v>
      </c>
      <c r="D5" s="26">
        <v>15</v>
      </c>
      <c r="F5" s="59"/>
      <c r="G5" s="59"/>
    </row>
    <row r="6" spans="1:7" s="17" customFormat="1" ht="17.100000000000001" customHeight="1" thickBot="1" x14ac:dyDescent="0.25">
      <c r="B6" s="37" t="s">
        <v>1</v>
      </c>
      <c r="C6" s="26">
        <v>2</v>
      </c>
      <c r="D6" s="26">
        <v>1</v>
      </c>
      <c r="F6" s="59"/>
      <c r="G6" s="59"/>
    </row>
    <row r="7" spans="1:7" s="17" customFormat="1" ht="17.100000000000001" customHeight="1" thickBot="1" x14ac:dyDescent="0.25">
      <c r="B7" s="37" t="s">
        <v>70</v>
      </c>
      <c r="C7" s="26">
        <v>0</v>
      </c>
      <c r="D7" s="26">
        <v>2</v>
      </c>
      <c r="F7" s="59"/>
      <c r="G7" s="59"/>
    </row>
    <row r="8" spans="1:7" s="17" customFormat="1" ht="17.100000000000001" customHeight="1" thickBot="1" x14ac:dyDescent="0.25">
      <c r="B8" s="37" t="s">
        <v>39</v>
      </c>
      <c r="C8" s="26">
        <v>2</v>
      </c>
      <c r="D8" s="26">
        <v>6</v>
      </c>
      <c r="F8" s="59"/>
      <c r="G8" s="59"/>
    </row>
    <row r="9" spans="1:7" s="17" customFormat="1" ht="17.100000000000001" customHeight="1" thickBot="1" x14ac:dyDescent="0.25">
      <c r="B9" s="37" t="s">
        <v>2</v>
      </c>
      <c r="C9" s="26">
        <v>5</v>
      </c>
      <c r="D9" s="26">
        <v>3</v>
      </c>
      <c r="F9" s="59"/>
      <c r="G9" s="59"/>
    </row>
    <row r="10" spans="1:7" s="17" customFormat="1" ht="17.100000000000001" customHeight="1" thickBot="1" x14ac:dyDescent="0.25">
      <c r="B10" s="37" t="s">
        <v>3</v>
      </c>
      <c r="C10" s="26">
        <v>1</v>
      </c>
      <c r="D10" s="26">
        <v>0</v>
      </c>
      <c r="F10" s="59"/>
      <c r="G10" s="59"/>
    </row>
    <row r="11" spans="1:7" s="17" customFormat="1" ht="17.100000000000001" customHeight="1" thickBot="1" x14ac:dyDescent="0.25">
      <c r="B11" s="37" t="s">
        <v>38</v>
      </c>
      <c r="C11" s="26">
        <v>2</v>
      </c>
      <c r="D11" s="26">
        <v>1</v>
      </c>
      <c r="F11" s="59"/>
      <c r="G11" s="59"/>
    </row>
    <row r="12" spans="1:7" s="17" customFormat="1" ht="17.100000000000001" customHeight="1" thickBot="1" x14ac:dyDescent="0.25">
      <c r="B12" s="37" t="s">
        <v>23</v>
      </c>
      <c r="C12" s="26">
        <v>3</v>
      </c>
      <c r="D12" s="26">
        <v>4</v>
      </c>
      <c r="F12" s="59"/>
      <c r="G12" s="59"/>
    </row>
    <row r="13" spans="1:7" s="17" customFormat="1" ht="17.100000000000001" customHeight="1" thickBot="1" x14ac:dyDescent="0.25">
      <c r="B13" s="37" t="s">
        <v>10</v>
      </c>
      <c r="C13" s="26">
        <v>7</v>
      </c>
      <c r="D13" s="26">
        <v>11</v>
      </c>
      <c r="F13" s="59"/>
      <c r="G13" s="59"/>
    </row>
    <row r="14" spans="1:7" s="17" customFormat="1" ht="17.100000000000001" customHeight="1" thickBot="1" x14ac:dyDescent="0.25">
      <c r="B14" s="37" t="s">
        <v>40</v>
      </c>
      <c r="C14" s="26">
        <v>11</v>
      </c>
      <c r="D14" s="26">
        <v>11</v>
      </c>
      <c r="F14" s="59"/>
      <c r="G14" s="59"/>
    </row>
    <row r="15" spans="1:7" s="17" customFormat="1" ht="17.100000000000001" customHeight="1" thickBot="1" x14ac:dyDescent="0.25">
      <c r="B15" s="37" t="s">
        <v>11</v>
      </c>
      <c r="C15" s="26">
        <v>1</v>
      </c>
      <c r="D15" s="26">
        <v>0</v>
      </c>
      <c r="F15" s="59"/>
      <c r="G15" s="59"/>
    </row>
    <row r="16" spans="1:7" s="17" customFormat="1" ht="17.100000000000001" customHeight="1" thickBot="1" x14ac:dyDescent="0.25">
      <c r="B16" s="37" t="s">
        <v>4</v>
      </c>
      <c r="C16" s="26">
        <v>2</v>
      </c>
      <c r="D16" s="26">
        <v>2</v>
      </c>
      <c r="F16" s="59"/>
      <c r="G16" s="59"/>
    </row>
    <row r="17" spans="2:7" s="17" customFormat="1" ht="17.100000000000001" customHeight="1" thickBot="1" x14ac:dyDescent="0.25">
      <c r="B17" s="37" t="s">
        <v>71</v>
      </c>
      <c r="C17" s="26">
        <v>8</v>
      </c>
      <c r="D17" s="26">
        <v>9</v>
      </c>
      <c r="F17" s="59"/>
      <c r="G17" s="59"/>
    </row>
    <row r="18" spans="2:7" s="17" customFormat="1" ht="17.100000000000001" customHeight="1" thickBot="1" x14ac:dyDescent="0.25">
      <c r="B18" s="37" t="s">
        <v>72</v>
      </c>
      <c r="C18" s="26">
        <v>3</v>
      </c>
      <c r="D18" s="26">
        <v>2</v>
      </c>
      <c r="F18" s="59"/>
      <c r="G18" s="59"/>
    </row>
    <row r="19" spans="2:7" s="17" customFormat="1" ht="17.100000000000001" customHeight="1" thickBot="1" x14ac:dyDescent="0.25">
      <c r="B19" s="37" t="s">
        <v>73</v>
      </c>
      <c r="C19" s="26">
        <v>0</v>
      </c>
      <c r="D19" s="26">
        <v>1</v>
      </c>
      <c r="F19" s="59"/>
      <c r="G19" s="59"/>
    </row>
    <row r="20" spans="2:7" s="17" customFormat="1" ht="17.100000000000001" customHeight="1" thickBot="1" x14ac:dyDescent="0.25">
      <c r="B20" s="37" t="s">
        <v>24</v>
      </c>
      <c r="C20" s="26">
        <v>0</v>
      </c>
      <c r="D20" s="26">
        <v>3</v>
      </c>
      <c r="F20" s="59"/>
      <c r="G20" s="59"/>
    </row>
    <row r="21" spans="2:7" s="17" customFormat="1" ht="17.100000000000001" customHeight="1" thickBot="1" x14ac:dyDescent="0.25">
      <c r="B21" s="37" t="s">
        <v>5</v>
      </c>
      <c r="C21" s="26">
        <v>1</v>
      </c>
      <c r="D21" s="26">
        <v>1</v>
      </c>
      <c r="F21" s="59"/>
      <c r="G21" s="59"/>
    </row>
    <row r="22" spans="2:7" s="17" customFormat="1" ht="17.100000000000001" customHeight="1" thickBot="1" x14ac:dyDescent="0.25">
      <c r="B22" s="38" t="s">
        <v>12</v>
      </c>
      <c r="C22" s="39">
        <v>63</v>
      </c>
      <c r="D22" s="39">
        <v>72</v>
      </c>
      <c r="F22" s="59"/>
      <c r="G22" s="59"/>
    </row>
    <row r="25" spans="2:7" ht="39" customHeight="1" x14ac:dyDescent="0.2">
      <c r="B25" s="17"/>
      <c r="C25" s="24" t="s">
        <v>86</v>
      </c>
    </row>
    <row r="26" spans="2:7" ht="17.100000000000001" customHeight="1" thickBot="1" x14ac:dyDescent="0.25">
      <c r="B26" s="37" t="s">
        <v>0</v>
      </c>
      <c r="C26" s="45">
        <f>+IF(C5&gt;0,(D5-C5)/C5,"-")</f>
        <v>0</v>
      </c>
    </row>
    <row r="27" spans="2:7" ht="17.100000000000001" customHeight="1" thickBot="1" x14ac:dyDescent="0.25">
      <c r="B27" s="37" t="s">
        <v>1</v>
      </c>
      <c r="C27" s="45">
        <f t="shared" ref="C27:C43" si="0">+IF(C6&gt;0,(D6-C6)/C6,"-")</f>
        <v>-0.5</v>
      </c>
    </row>
    <row r="28" spans="2:7" ht="17.100000000000001" customHeight="1" thickBot="1" x14ac:dyDescent="0.25">
      <c r="B28" s="37" t="s">
        <v>70</v>
      </c>
      <c r="C28" s="45" t="str">
        <f t="shared" si="0"/>
        <v>-</v>
      </c>
    </row>
    <row r="29" spans="2:7" ht="17.100000000000001" customHeight="1" thickBot="1" x14ac:dyDescent="0.25">
      <c r="B29" s="37" t="s">
        <v>39</v>
      </c>
      <c r="C29" s="45">
        <f t="shared" si="0"/>
        <v>2</v>
      </c>
    </row>
    <row r="30" spans="2:7" ht="17.100000000000001" customHeight="1" thickBot="1" x14ac:dyDescent="0.25">
      <c r="B30" s="37" t="s">
        <v>2</v>
      </c>
      <c r="C30" s="45">
        <f t="shared" si="0"/>
        <v>-0.4</v>
      </c>
    </row>
    <row r="31" spans="2:7" ht="17.100000000000001" customHeight="1" thickBot="1" x14ac:dyDescent="0.25">
      <c r="B31" s="37" t="s">
        <v>3</v>
      </c>
      <c r="C31" s="45">
        <f t="shared" si="0"/>
        <v>-1</v>
      </c>
    </row>
    <row r="32" spans="2:7" ht="17.100000000000001" customHeight="1" thickBot="1" x14ac:dyDescent="0.25">
      <c r="B32" s="37" t="s">
        <v>38</v>
      </c>
      <c r="C32" s="45">
        <f t="shared" si="0"/>
        <v>-0.5</v>
      </c>
    </row>
    <row r="33" spans="1:26" ht="17.100000000000001" customHeight="1" thickBot="1" x14ac:dyDescent="0.25">
      <c r="B33" s="37" t="s">
        <v>23</v>
      </c>
      <c r="C33" s="45">
        <f t="shared" si="0"/>
        <v>0.33333333333333331</v>
      </c>
    </row>
    <row r="34" spans="1:26" ht="17.100000000000001" customHeight="1" thickBot="1" x14ac:dyDescent="0.25">
      <c r="B34" s="37" t="s">
        <v>10</v>
      </c>
      <c r="C34" s="45">
        <f t="shared" si="0"/>
        <v>0.5714285714285714</v>
      </c>
    </row>
    <row r="35" spans="1:26" ht="17.100000000000001" customHeight="1" thickBot="1" x14ac:dyDescent="0.25">
      <c r="B35" s="37" t="s">
        <v>40</v>
      </c>
      <c r="C35" s="45">
        <f t="shared" si="0"/>
        <v>0</v>
      </c>
    </row>
    <row r="36" spans="1:26" ht="17.100000000000001" customHeight="1" thickBot="1" x14ac:dyDescent="0.25">
      <c r="B36" s="37" t="s">
        <v>11</v>
      </c>
      <c r="C36" s="45">
        <f t="shared" si="0"/>
        <v>-1</v>
      </c>
    </row>
    <row r="37" spans="1:26" ht="17.100000000000001" customHeight="1" thickBot="1" x14ac:dyDescent="0.25">
      <c r="B37" s="37" t="s">
        <v>4</v>
      </c>
      <c r="C37" s="45">
        <f t="shared" si="0"/>
        <v>0</v>
      </c>
    </row>
    <row r="38" spans="1:26" ht="17.100000000000001" customHeight="1" thickBot="1" x14ac:dyDescent="0.25">
      <c r="B38" s="37" t="s">
        <v>71</v>
      </c>
      <c r="C38" s="45">
        <f t="shared" si="0"/>
        <v>0.125</v>
      </c>
    </row>
    <row r="39" spans="1:26" ht="17.100000000000001" customHeight="1" thickBot="1" x14ac:dyDescent="0.25">
      <c r="B39" s="37" t="s">
        <v>72</v>
      </c>
      <c r="C39" s="45">
        <f t="shared" si="0"/>
        <v>-0.33333333333333331</v>
      </c>
    </row>
    <row r="40" spans="1:26" ht="17.100000000000001" customHeight="1" thickBot="1" x14ac:dyDescent="0.25">
      <c r="B40" s="37" t="s">
        <v>73</v>
      </c>
      <c r="C40" s="45" t="str">
        <f t="shared" si="0"/>
        <v>-</v>
      </c>
    </row>
    <row r="41" spans="1:26" ht="17.100000000000001" customHeight="1" thickBot="1" x14ac:dyDescent="0.25">
      <c r="B41" s="37" t="s">
        <v>24</v>
      </c>
      <c r="C41" s="45" t="str">
        <f t="shared" si="0"/>
        <v>-</v>
      </c>
    </row>
    <row r="42" spans="1:26" ht="17.100000000000001" customHeight="1" thickBot="1" x14ac:dyDescent="0.25">
      <c r="B42" s="37" t="s">
        <v>5</v>
      </c>
      <c r="C42" s="45">
        <f t="shared" si="0"/>
        <v>0</v>
      </c>
    </row>
    <row r="43" spans="1:26" ht="17.100000000000001" customHeight="1" thickBot="1" x14ac:dyDescent="0.25">
      <c r="A43" s="19"/>
      <c r="B43" s="38" t="s">
        <v>12</v>
      </c>
      <c r="C43" s="40">
        <f t="shared" si="0"/>
        <v>0.14285714285714285</v>
      </c>
    </row>
    <row r="46" spans="1:26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39" customHeight="1" x14ac:dyDescent="0.2">
      <c r="A49" s="56"/>
      <c r="B49" s="56"/>
      <c r="C49" s="23">
        <v>2024</v>
      </c>
      <c r="D49" s="23">
        <v>2025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>
        <v>2024</v>
      </c>
      <c r="Q49" s="56"/>
      <c r="R49" s="56"/>
      <c r="S49" s="56"/>
      <c r="Y49" s="56">
        <v>2025</v>
      </c>
      <c r="Z49" s="2">
        <v>2024</v>
      </c>
    </row>
    <row r="50" spans="1:26" ht="15" thickBot="1" x14ac:dyDescent="0.25">
      <c r="A50" s="56"/>
      <c r="B50" s="37" t="s">
        <v>76</v>
      </c>
      <c r="C50" s="55">
        <f>+C5/$Z50*100000</f>
        <v>0.17043467432092577</v>
      </c>
      <c r="D50" s="55">
        <f>+D5/$Y50*1000000</f>
        <v>1.6974495368056286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>
        <v>8642185</v>
      </c>
      <c r="P50" s="56">
        <v>8801026</v>
      </c>
      <c r="Q50" s="56"/>
      <c r="R50" s="56"/>
      <c r="S50" s="56"/>
      <c r="Y50" s="56">
        <v>8836787</v>
      </c>
      <c r="Z50" s="2">
        <v>8801026</v>
      </c>
    </row>
    <row r="51" spans="1:26" ht="15" thickBot="1" x14ac:dyDescent="0.25">
      <c r="A51" s="56"/>
      <c r="B51" s="37" t="s">
        <v>77</v>
      </c>
      <c r="C51" s="55">
        <f t="shared" ref="C51:C66" si="1">+C6/$Z51*100000</f>
        <v>0.14797375833369708</v>
      </c>
      <c r="D51" s="55">
        <f t="shared" ref="D51:D66" si="2">+D6/$Y51*1000000</f>
        <v>0.73593698024450771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>
        <v>1326261</v>
      </c>
      <c r="P51" s="56">
        <v>1351591</v>
      </c>
      <c r="Q51" s="56"/>
      <c r="R51" s="56"/>
      <c r="S51" s="56"/>
      <c r="Y51" s="56">
        <v>1358812</v>
      </c>
      <c r="Z51" s="2">
        <v>1351591</v>
      </c>
    </row>
    <row r="52" spans="1:26" ht="15" thickBot="1" x14ac:dyDescent="0.25">
      <c r="A52" s="56"/>
      <c r="B52" s="37" t="s">
        <v>78</v>
      </c>
      <c r="C52" s="55">
        <f t="shared" si="1"/>
        <v>0</v>
      </c>
      <c r="D52" s="55">
        <f t="shared" si="2"/>
        <v>1.9733031812607238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>
        <v>1011792</v>
      </c>
      <c r="P52" s="56">
        <v>1009599</v>
      </c>
      <c r="Q52" s="56"/>
      <c r="R52" s="56"/>
      <c r="S52" s="56"/>
      <c r="Y52" s="56">
        <v>1013529</v>
      </c>
      <c r="Z52" s="2">
        <v>1009599</v>
      </c>
    </row>
    <row r="53" spans="1:26" ht="15" thickBot="1" x14ac:dyDescent="0.25">
      <c r="A53" s="56"/>
      <c r="B53" s="37" t="s">
        <v>39</v>
      </c>
      <c r="C53" s="55">
        <f t="shared" si="1"/>
        <v>0.16236823817472121</v>
      </c>
      <c r="D53" s="55">
        <f t="shared" si="2"/>
        <v>4.8485632091023696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>
        <v>1173008</v>
      </c>
      <c r="P53" s="56">
        <v>1231768</v>
      </c>
      <c r="Q53" s="56"/>
      <c r="R53" s="56"/>
      <c r="S53" s="56"/>
      <c r="Y53" s="56">
        <v>1237480</v>
      </c>
      <c r="Z53" s="2">
        <v>1231768</v>
      </c>
    </row>
    <row r="54" spans="1:26" ht="15" thickBot="1" x14ac:dyDescent="0.25">
      <c r="A54" s="56"/>
      <c r="B54" s="37" t="s">
        <v>2</v>
      </c>
      <c r="C54" s="55">
        <f t="shared" si="1"/>
        <v>0.22333851776479238</v>
      </c>
      <c r="D54" s="55">
        <f t="shared" si="2"/>
        <v>1.3333475557072609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>
        <v>2172944</v>
      </c>
      <c r="P54" s="56">
        <v>2238754</v>
      </c>
      <c r="Q54" s="56"/>
      <c r="R54" s="56"/>
      <c r="S54" s="56"/>
      <c r="Y54" s="56">
        <v>2249976</v>
      </c>
      <c r="Z54" s="2">
        <v>2238754</v>
      </c>
    </row>
    <row r="55" spans="1:26" ht="15" thickBot="1" x14ac:dyDescent="0.25">
      <c r="A55" s="56"/>
      <c r="B55" s="37" t="s">
        <v>3</v>
      </c>
      <c r="C55" s="55">
        <f t="shared" si="1"/>
        <v>0.16924740755283479</v>
      </c>
      <c r="D55" s="55">
        <f t="shared" si="2"/>
        <v>0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>
        <v>584507</v>
      </c>
      <c r="P55" s="56">
        <v>590851</v>
      </c>
      <c r="Q55" s="56"/>
      <c r="R55" s="56"/>
      <c r="S55" s="56"/>
      <c r="Y55" s="56">
        <v>593964</v>
      </c>
      <c r="Z55" s="2">
        <v>590851</v>
      </c>
    </row>
    <row r="56" spans="1:26" ht="15" thickBot="1" x14ac:dyDescent="0.25">
      <c r="A56" s="56"/>
      <c r="B56" s="37" t="s">
        <v>571</v>
      </c>
      <c r="C56" s="55">
        <f t="shared" si="1"/>
        <v>8.3623157259200845E-2</v>
      </c>
      <c r="D56" s="55">
        <f t="shared" si="2"/>
        <v>0.41692724619553884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>
        <v>2383139</v>
      </c>
      <c r="P56" s="56">
        <v>2391682</v>
      </c>
      <c r="Q56" s="56"/>
      <c r="R56" s="56"/>
      <c r="S56" s="56"/>
      <c r="Y56" s="56">
        <v>2398500</v>
      </c>
      <c r="Z56" s="2">
        <v>2391682</v>
      </c>
    </row>
    <row r="57" spans="1:26" ht="15" thickBot="1" x14ac:dyDescent="0.25">
      <c r="A57" s="56"/>
      <c r="B57" s="37" t="s">
        <v>79</v>
      </c>
      <c r="C57" s="55">
        <f t="shared" si="1"/>
        <v>0.14255621347888006</v>
      </c>
      <c r="D57" s="55">
        <f t="shared" si="2"/>
        <v>1.8874744365181004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>
        <v>2049562</v>
      </c>
      <c r="P57" s="56">
        <v>2104433</v>
      </c>
      <c r="Q57" s="56"/>
      <c r="R57" s="56"/>
      <c r="S57" s="56"/>
      <c r="Y57" s="56">
        <v>2119234</v>
      </c>
      <c r="Z57" s="2">
        <v>2104433</v>
      </c>
    </row>
    <row r="58" spans="1:26" ht="15" thickBot="1" x14ac:dyDescent="0.25">
      <c r="A58" s="56"/>
      <c r="B58" s="37" t="s">
        <v>10</v>
      </c>
      <c r="C58" s="55">
        <f t="shared" si="1"/>
        <v>8.7366427652922143E-2</v>
      </c>
      <c r="D58" s="55">
        <f t="shared" si="2"/>
        <v>1.3503120755340026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>
        <v>7763362</v>
      </c>
      <c r="P58" s="56">
        <v>8012231</v>
      </c>
      <c r="Q58" s="56"/>
      <c r="R58" s="56"/>
      <c r="S58" s="56"/>
      <c r="Y58" s="56">
        <v>8146265</v>
      </c>
      <c r="Z58" s="2">
        <v>8012231</v>
      </c>
    </row>
    <row r="59" spans="1:26" ht="15" thickBot="1" x14ac:dyDescent="0.25">
      <c r="A59" s="56"/>
      <c r="B59" s="37" t="s">
        <v>80</v>
      </c>
      <c r="C59" s="55">
        <f t="shared" si="1"/>
        <v>0.20679471019131332</v>
      </c>
      <c r="D59" s="55">
        <f t="shared" si="2"/>
        <v>2.0310780796267545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>
        <v>5058138</v>
      </c>
      <c r="P59" s="56">
        <v>5319285</v>
      </c>
      <c r="Q59" s="56"/>
      <c r="R59" s="56"/>
      <c r="S59" s="56"/>
      <c r="Y59" s="56">
        <v>5415843</v>
      </c>
      <c r="Z59" s="2">
        <v>5319285</v>
      </c>
    </row>
    <row r="60" spans="1:26" ht="15" thickBot="1" x14ac:dyDescent="0.25">
      <c r="A60" s="56"/>
      <c r="B60" s="37" t="s">
        <v>11</v>
      </c>
      <c r="C60" s="55">
        <f t="shared" si="1"/>
        <v>9.4815399158608149E-2</v>
      </c>
      <c r="D60" s="55">
        <f t="shared" si="2"/>
        <v>0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>
        <v>1059501</v>
      </c>
      <c r="P60" s="56">
        <v>1054681</v>
      </c>
      <c r="Q60" s="56"/>
      <c r="R60" s="56"/>
      <c r="S60" s="56"/>
      <c r="Y60" s="56">
        <v>1051638</v>
      </c>
      <c r="Z60" s="2">
        <v>1054681</v>
      </c>
    </row>
    <row r="61" spans="1:26" ht="15" thickBot="1" x14ac:dyDescent="0.25">
      <c r="A61" s="56"/>
      <c r="B61" s="37" t="s">
        <v>4</v>
      </c>
      <c r="C61" s="55">
        <f t="shared" si="1"/>
        <v>7.3914391612490499E-2</v>
      </c>
      <c r="D61" s="55">
        <f t="shared" si="2"/>
        <v>0.7371453823923243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>
        <v>2695645</v>
      </c>
      <c r="P61" s="56">
        <v>2705833</v>
      </c>
      <c r="Q61" s="56"/>
      <c r="R61" s="56"/>
      <c r="S61" s="56"/>
      <c r="Y61" s="56">
        <v>2713169</v>
      </c>
      <c r="Z61" s="2">
        <v>2705833</v>
      </c>
    </row>
    <row r="62" spans="1:26" ht="15" thickBot="1" x14ac:dyDescent="0.25">
      <c r="A62" s="56"/>
      <c r="B62" s="37" t="s">
        <v>81</v>
      </c>
      <c r="C62" s="55">
        <f t="shared" si="1"/>
        <v>0.1141346000752147</v>
      </c>
      <c r="D62" s="55">
        <f t="shared" si="2"/>
        <v>1.2610285705638662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>
        <v>6751251</v>
      </c>
      <c r="P62" s="56">
        <v>7009268</v>
      </c>
      <c r="Q62" s="56"/>
      <c r="R62" s="56"/>
      <c r="S62" s="56"/>
      <c r="Y62" s="56">
        <v>7137031</v>
      </c>
      <c r="Z62" s="2">
        <v>7009268</v>
      </c>
    </row>
    <row r="63" spans="1:26" ht="15" thickBot="1" x14ac:dyDescent="0.25">
      <c r="A63" s="56"/>
      <c r="B63" s="37" t="s">
        <v>82</v>
      </c>
      <c r="C63" s="55">
        <f t="shared" si="1"/>
        <v>0.19126651586364482</v>
      </c>
      <c r="D63" s="55">
        <f t="shared" si="2"/>
        <v>1.2585439401738552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>
        <v>1518486</v>
      </c>
      <c r="P63" s="56">
        <v>1568492</v>
      </c>
      <c r="Q63" s="56"/>
      <c r="R63" s="56"/>
      <c r="S63" s="56"/>
      <c r="Y63" s="56">
        <v>1589138</v>
      </c>
      <c r="Z63" s="2">
        <v>1568492</v>
      </c>
    </row>
    <row r="64" spans="1:26" ht="15" thickBot="1" x14ac:dyDescent="0.25">
      <c r="A64" s="56"/>
      <c r="B64" s="37" t="s">
        <v>83</v>
      </c>
      <c r="C64" s="55">
        <f t="shared" si="1"/>
        <v>0</v>
      </c>
      <c r="D64" s="55">
        <f t="shared" si="2"/>
        <v>1.463057790782736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>
        <v>661537</v>
      </c>
      <c r="P64" s="56">
        <v>678333</v>
      </c>
      <c r="Q64" s="56"/>
      <c r="R64" s="56"/>
      <c r="S64" s="56"/>
      <c r="Y64" s="56">
        <v>683500</v>
      </c>
      <c r="Z64" s="2">
        <v>678333</v>
      </c>
    </row>
    <row r="65" spans="1:26" ht="15" thickBot="1" x14ac:dyDescent="0.25">
      <c r="A65" s="56"/>
      <c r="B65" s="37" t="s">
        <v>84</v>
      </c>
      <c r="C65" s="55">
        <f t="shared" si="1"/>
        <v>0</v>
      </c>
      <c r="D65" s="55">
        <f t="shared" si="2"/>
        <v>1.3378869057440836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>
        <v>2213993</v>
      </c>
      <c r="P65" s="56">
        <v>2227684</v>
      </c>
      <c r="Q65" s="56"/>
      <c r="R65" s="56"/>
      <c r="S65" s="56"/>
      <c r="Y65" s="56">
        <v>2242342</v>
      </c>
      <c r="Z65" s="2">
        <v>2227684</v>
      </c>
    </row>
    <row r="66" spans="1:26" ht="15" thickBot="1" x14ac:dyDescent="0.25">
      <c r="A66" s="56"/>
      <c r="B66" s="37" t="s">
        <v>5</v>
      </c>
      <c r="C66" s="55">
        <f t="shared" si="1"/>
        <v>0.30846679663401033</v>
      </c>
      <c r="D66" s="55">
        <f t="shared" si="2"/>
        <v>3.0554316408278996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>
        <v>319796</v>
      </c>
      <c r="P66" s="56">
        <v>324184</v>
      </c>
      <c r="Q66" s="56"/>
      <c r="R66" s="56"/>
      <c r="S66" s="56"/>
      <c r="Y66" s="56">
        <v>327286</v>
      </c>
      <c r="Z66" s="2">
        <v>324184</v>
      </c>
    </row>
    <row r="67" spans="1:26" ht="15" thickBot="1" x14ac:dyDescent="0.25">
      <c r="A67" s="56"/>
      <c r="B67" s="38" t="s">
        <v>12</v>
      </c>
      <c r="C67" s="57">
        <f>+C22/$Z67*100000</f>
        <v>0.12957711890212392</v>
      </c>
      <c r="D67" s="57">
        <f>+D22/$Y67*1000000</f>
        <v>1.4659623694789568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>
        <v>47385107</v>
      </c>
      <c r="P67" s="56">
        <v>48619695</v>
      </c>
      <c r="Q67" s="56"/>
      <c r="R67" s="56"/>
      <c r="S67" s="56"/>
      <c r="Y67" s="56">
        <f>SUM(Y50:Y66)</f>
        <v>49114494</v>
      </c>
      <c r="Z67" s="2">
        <v>48619695</v>
      </c>
    </row>
    <row r="68" spans="1:26" ht="13.5" thickBot="1" x14ac:dyDescent="0.25">
      <c r="A68" s="56"/>
      <c r="B68" s="56"/>
      <c r="C68" s="55"/>
      <c r="D68" s="55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Y68" s="56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Z68"/>
  <sheetViews>
    <sheetView showWhiteSpace="0" zoomScale="75" zoomScaleNormal="75" workbookViewId="0">
      <selection activeCell="V67" sqref="V67"/>
    </sheetView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13" width="12.28515625" style="2" customWidth="1"/>
    <col min="14" max="14" width="12.28515625" style="2" hidden="1" customWidth="1"/>
    <col min="15" max="15" width="17.42578125" style="2" hidden="1" customWidth="1"/>
    <col min="16" max="18" width="12.28515625" style="2" hidden="1" customWidth="1"/>
    <col min="19" max="19" width="12.28515625" style="2" customWidth="1"/>
    <col min="20" max="20" width="0.28515625" style="2" hidden="1" customWidth="1"/>
    <col min="21" max="21" width="10.7109375" style="2" hidden="1" customWidth="1"/>
    <col min="22" max="24" width="12.28515625" style="2" customWidth="1"/>
    <col min="25" max="25" width="11.42578125" style="2" hidden="1" customWidth="1"/>
    <col min="26" max="26" width="16.85546875" style="2" hidden="1" customWidth="1"/>
    <col min="27" max="65" width="12.28515625" style="2" customWidth="1"/>
    <col min="66" max="16384" width="11.42578125" style="2"/>
  </cols>
  <sheetData>
    <row r="1" spans="1:10" ht="17.25" customHeight="1" x14ac:dyDescent="0.2">
      <c r="J1" s="6"/>
    </row>
    <row r="2" spans="1:10" ht="63" customHeight="1" x14ac:dyDescent="0.2">
      <c r="A2" s="41"/>
      <c r="B2" s="42"/>
      <c r="C2" s="11"/>
      <c r="D2"/>
      <c r="E2"/>
      <c r="F2"/>
    </row>
    <row r="3" spans="1:10" ht="13.5" customHeight="1" x14ac:dyDescent="0.2"/>
    <row r="4" spans="1:10" ht="39" customHeight="1" x14ac:dyDescent="0.2">
      <c r="B4" s="13"/>
      <c r="C4" s="23">
        <v>2024</v>
      </c>
      <c r="D4" s="23">
        <v>2025</v>
      </c>
    </row>
    <row r="5" spans="1:10" ht="17.100000000000001" customHeight="1" thickBot="1" x14ac:dyDescent="0.25">
      <c r="B5" s="37" t="s">
        <v>0</v>
      </c>
      <c r="C5" s="26">
        <v>7210</v>
      </c>
      <c r="D5" s="26">
        <v>5462</v>
      </c>
      <c r="F5" s="15"/>
      <c r="G5" s="15"/>
    </row>
    <row r="6" spans="1:10" ht="17.100000000000001" customHeight="1" thickBot="1" x14ac:dyDescent="0.25">
      <c r="B6" s="37" t="s">
        <v>1</v>
      </c>
      <c r="C6" s="26">
        <v>804</v>
      </c>
      <c r="D6" s="26">
        <v>637</v>
      </c>
      <c r="F6" s="15"/>
      <c r="G6" s="15"/>
    </row>
    <row r="7" spans="1:10" ht="17.100000000000001" customHeight="1" thickBot="1" x14ac:dyDescent="0.25">
      <c r="B7" s="37" t="s">
        <v>70</v>
      </c>
      <c r="C7" s="26">
        <v>750</v>
      </c>
      <c r="D7" s="26">
        <v>575</v>
      </c>
      <c r="F7" s="15"/>
      <c r="G7" s="15"/>
    </row>
    <row r="8" spans="1:10" ht="17.100000000000001" customHeight="1" thickBot="1" x14ac:dyDescent="0.25">
      <c r="B8" s="37" t="s">
        <v>39</v>
      </c>
      <c r="C8" s="26">
        <v>777</v>
      </c>
      <c r="D8" s="26">
        <v>610</v>
      </c>
      <c r="F8" s="15"/>
      <c r="G8" s="15"/>
    </row>
    <row r="9" spans="1:10" ht="17.100000000000001" customHeight="1" thickBot="1" x14ac:dyDescent="0.25">
      <c r="B9" s="37" t="s">
        <v>2</v>
      </c>
      <c r="C9" s="26">
        <v>2012</v>
      </c>
      <c r="D9" s="26">
        <v>1592</v>
      </c>
      <c r="F9" s="15"/>
      <c r="G9" s="15"/>
    </row>
    <row r="10" spans="1:10" ht="17.100000000000001" customHeight="1" thickBot="1" x14ac:dyDescent="0.25">
      <c r="B10" s="37" t="s">
        <v>3</v>
      </c>
      <c r="C10" s="26">
        <v>304</v>
      </c>
      <c r="D10" s="26">
        <v>243</v>
      </c>
      <c r="F10" s="15"/>
      <c r="G10" s="15"/>
    </row>
    <row r="11" spans="1:10" ht="17.100000000000001" customHeight="1" thickBot="1" x14ac:dyDescent="0.25">
      <c r="B11" s="37" t="s">
        <v>38</v>
      </c>
      <c r="C11" s="26">
        <v>1432</v>
      </c>
      <c r="D11" s="26">
        <v>1055</v>
      </c>
      <c r="F11" s="15"/>
      <c r="G11" s="15"/>
    </row>
    <row r="12" spans="1:10" ht="17.100000000000001" customHeight="1" thickBot="1" x14ac:dyDescent="0.25">
      <c r="B12" s="37" t="s">
        <v>23</v>
      </c>
      <c r="C12" s="26">
        <v>1370</v>
      </c>
      <c r="D12" s="26">
        <v>1004</v>
      </c>
      <c r="F12" s="15"/>
      <c r="G12" s="15"/>
    </row>
    <row r="13" spans="1:10" ht="17.100000000000001" customHeight="1" thickBot="1" x14ac:dyDescent="0.25">
      <c r="B13" s="37" t="s">
        <v>10</v>
      </c>
      <c r="C13" s="26">
        <v>4281</v>
      </c>
      <c r="D13" s="26">
        <v>3282</v>
      </c>
      <c r="F13" s="15"/>
      <c r="G13" s="15"/>
    </row>
    <row r="14" spans="1:10" ht="17.100000000000001" customHeight="1" thickBot="1" x14ac:dyDescent="0.25">
      <c r="B14" s="37" t="s">
        <v>40</v>
      </c>
      <c r="C14" s="26">
        <v>3954</v>
      </c>
      <c r="D14" s="26">
        <v>3123</v>
      </c>
      <c r="F14" s="15"/>
      <c r="G14" s="15"/>
    </row>
    <row r="15" spans="1:10" ht="17.100000000000001" customHeight="1" thickBot="1" x14ac:dyDescent="0.25">
      <c r="B15" s="37" t="s">
        <v>11</v>
      </c>
      <c r="C15" s="26">
        <v>683</v>
      </c>
      <c r="D15" s="26">
        <v>538</v>
      </c>
      <c r="F15" s="15"/>
      <c r="G15" s="15"/>
    </row>
    <row r="16" spans="1:10" ht="17.100000000000001" customHeight="1" thickBot="1" x14ac:dyDescent="0.25">
      <c r="B16" s="37" t="s">
        <v>4</v>
      </c>
      <c r="C16" s="26">
        <v>1741</v>
      </c>
      <c r="D16" s="26">
        <v>1262</v>
      </c>
      <c r="F16" s="15"/>
      <c r="G16" s="15"/>
    </row>
    <row r="17" spans="2:7" ht="17.100000000000001" customHeight="1" thickBot="1" x14ac:dyDescent="0.25">
      <c r="B17" s="37" t="s">
        <v>71</v>
      </c>
      <c r="C17" s="26">
        <v>4292</v>
      </c>
      <c r="D17" s="26">
        <v>3726</v>
      </c>
      <c r="F17" s="15"/>
      <c r="G17" s="15"/>
    </row>
    <row r="18" spans="2:7" ht="17.100000000000001" customHeight="1" thickBot="1" x14ac:dyDescent="0.25">
      <c r="B18" s="37" t="s">
        <v>72</v>
      </c>
      <c r="C18" s="26">
        <v>1126</v>
      </c>
      <c r="D18" s="26">
        <v>846</v>
      </c>
      <c r="F18" s="15"/>
      <c r="G18" s="15"/>
    </row>
    <row r="19" spans="2:7" ht="17.100000000000001" customHeight="1" thickBot="1" x14ac:dyDescent="0.25">
      <c r="B19" s="37" t="s">
        <v>73</v>
      </c>
      <c r="C19" s="26">
        <v>317</v>
      </c>
      <c r="D19" s="26">
        <v>190</v>
      </c>
      <c r="F19" s="15"/>
      <c r="G19" s="15"/>
    </row>
    <row r="20" spans="2:7" ht="17.100000000000001" customHeight="1" thickBot="1" x14ac:dyDescent="0.25">
      <c r="B20" s="37" t="s">
        <v>24</v>
      </c>
      <c r="C20" s="26">
        <v>1197</v>
      </c>
      <c r="D20" s="26">
        <v>948</v>
      </c>
      <c r="F20" s="15"/>
      <c r="G20" s="15"/>
    </row>
    <row r="21" spans="2:7" ht="17.100000000000001" customHeight="1" thickBot="1" x14ac:dyDescent="0.25">
      <c r="B21" s="37" t="s">
        <v>5</v>
      </c>
      <c r="C21" s="26">
        <v>173</v>
      </c>
      <c r="D21" s="26">
        <v>155</v>
      </c>
      <c r="F21" s="15"/>
      <c r="G21" s="15"/>
    </row>
    <row r="22" spans="2:7" ht="17.100000000000001" customHeight="1" thickBot="1" x14ac:dyDescent="0.25">
      <c r="B22" s="38" t="s">
        <v>12</v>
      </c>
      <c r="C22" s="39">
        <v>32423</v>
      </c>
      <c r="D22" s="39">
        <v>25248</v>
      </c>
      <c r="F22" s="15"/>
      <c r="G22" s="15"/>
    </row>
    <row r="25" spans="2:7" ht="39" customHeight="1" x14ac:dyDescent="0.2">
      <c r="B25" s="13"/>
      <c r="C25" s="24" t="s">
        <v>86</v>
      </c>
    </row>
    <row r="26" spans="2:7" ht="17.100000000000001" customHeight="1" thickBot="1" x14ac:dyDescent="0.25">
      <c r="B26" s="37" t="s">
        <v>0</v>
      </c>
      <c r="C26" s="45">
        <f t="shared" ref="C26:C43" si="0">+(D5-C5)/C5</f>
        <v>-0.24244105409153952</v>
      </c>
    </row>
    <row r="27" spans="2:7" ht="17.100000000000001" customHeight="1" thickBot="1" x14ac:dyDescent="0.25">
      <c r="B27" s="37" t="s">
        <v>1</v>
      </c>
      <c r="C27" s="45">
        <f t="shared" si="0"/>
        <v>-0.20771144278606965</v>
      </c>
    </row>
    <row r="28" spans="2:7" ht="17.100000000000001" customHeight="1" thickBot="1" x14ac:dyDescent="0.25">
      <c r="B28" s="37" t="s">
        <v>70</v>
      </c>
      <c r="C28" s="45">
        <f t="shared" si="0"/>
        <v>-0.23333333333333334</v>
      </c>
    </row>
    <row r="29" spans="2:7" ht="17.100000000000001" customHeight="1" thickBot="1" x14ac:dyDescent="0.25">
      <c r="B29" s="37" t="s">
        <v>39</v>
      </c>
      <c r="C29" s="45">
        <f t="shared" si="0"/>
        <v>-0.21492921492921493</v>
      </c>
    </row>
    <row r="30" spans="2:7" ht="17.100000000000001" customHeight="1" thickBot="1" x14ac:dyDescent="0.25">
      <c r="B30" s="37" t="s">
        <v>2</v>
      </c>
      <c r="C30" s="45">
        <f t="shared" si="0"/>
        <v>-0.20874751491053678</v>
      </c>
    </row>
    <row r="31" spans="2:7" ht="17.100000000000001" customHeight="1" thickBot="1" x14ac:dyDescent="0.25">
      <c r="B31" s="37" t="s">
        <v>3</v>
      </c>
      <c r="C31" s="45">
        <f t="shared" si="0"/>
        <v>-0.20065789473684212</v>
      </c>
    </row>
    <row r="32" spans="2:7" ht="17.100000000000001" customHeight="1" thickBot="1" x14ac:dyDescent="0.25">
      <c r="B32" s="37" t="s">
        <v>38</v>
      </c>
      <c r="C32" s="45">
        <f t="shared" si="0"/>
        <v>-0.26326815642458101</v>
      </c>
    </row>
    <row r="33" spans="1:25" ht="17.100000000000001" customHeight="1" thickBot="1" x14ac:dyDescent="0.25">
      <c r="B33" s="37" t="s">
        <v>23</v>
      </c>
      <c r="C33" s="45">
        <f t="shared" si="0"/>
        <v>-0.26715328467153282</v>
      </c>
    </row>
    <row r="34" spans="1:25" ht="17.100000000000001" customHeight="1" thickBot="1" x14ac:dyDescent="0.25">
      <c r="B34" s="37" t="s">
        <v>10</v>
      </c>
      <c r="C34" s="45">
        <f t="shared" si="0"/>
        <v>-0.23335669236159776</v>
      </c>
    </row>
    <row r="35" spans="1:25" ht="17.100000000000001" customHeight="1" thickBot="1" x14ac:dyDescent="0.25">
      <c r="B35" s="37" t="s">
        <v>40</v>
      </c>
      <c r="C35" s="45">
        <f t="shared" si="0"/>
        <v>-0.2101669195751138</v>
      </c>
    </row>
    <row r="36" spans="1:25" ht="17.100000000000001" customHeight="1" thickBot="1" x14ac:dyDescent="0.25">
      <c r="B36" s="37" t="s">
        <v>11</v>
      </c>
      <c r="C36" s="45">
        <f t="shared" si="0"/>
        <v>-0.212298682284041</v>
      </c>
    </row>
    <row r="37" spans="1:25" ht="17.100000000000001" customHeight="1" thickBot="1" x14ac:dyDescent="0.25">
      <c r="B37" s="37" t="s">
        <v>4</v>
      </c>
      <c r="C37" s="45">
        <f t="shared" si="0"/>
        <v>-0.27512923607122342</v>
      </c>
    </row>
    <row r="38" spans="1:25" ht="17.100000000000001" customHeight="1" thickBot="1" x14ac:dyDescent="0.25">
      <c r="B38" s="37" t="s">
        <v>71</v>
      </c>
      <c r="C38" s="45">
        <f t="shared" si="0"/>
        <v>-0.13187325256290774</v>
      </c>
    </row>
    <row r="39" spans="1:25" ht="17.100000000000001" customHeight="1" thickBot="1" x14ac:dyDescent="0.25">
      <c r="B39" s="37" t="s">
        <v>72</v>
      </c>
      <c r="C39" s="45">
        <f t="shared" si="0"/>
        <v>-0.24866785079928952</v>
      </c>
    </row>
    <row r="40" spans="1:25" ht="17.100000000000001" customHeight="1" thickBot="1" x14ac:dyDescent="0.25">
      <c r="B40" s="37" t="s">
        <v>73</v>
      </c>
      <c r="C40" s="45">
        <f t="shared" si="0"/>
        <v>-0.40063091482649843</v>
      </c>
    </row>
    <row r="41" spans="1:25" ht="17.100000000000001" customHeight="1" thickBot="1" x14ac:dyDescent="0.25">
      <c r="B41" s="37" t="s">
        <v>24</v>
      </c>
      <c r="C41" s="45">
        <f t="shared" si="0"/>
        <v>-0.20802005012531327</v>
      </c>
    </row>
    <row r="42" spans="1:25" ht="17.100000000000001" customHeight="1" thickBot="1" x14ac:dyDescent="0.25">
      <c r="B42" s="37" t="s">
        <v>5</v>
      </c>
      <c r="C42" s="45">
        <f t="shared" si="0"/>
        <v>-0.10404624277456648</v>
      </c>
    </row>
    <row r="43" spans="1:25" ht="17.100000000000001" customHeight="1" thickBot="1" x14ac:dyDescent="0.25">
      <c r="B43" s="38" t="s">
        <v>12</v>
      </c>
      <c r="C43" s="46">
        <f t="shared" si="0"/>
        <v>-0.22129352620053666</v>
      </c>
    </row>
    <row r="46" spans="1:25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</row>
    <row r="47" spans="1:25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</row>
    <row r="48" spans="1:25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spans="1:26" ht="39" customHeight="1" x14ac:dyDescent="0.2">
      <c r="A49" s="56"/>
      <c r="B49" s="56"/>
      <c r="C49" s="23">
        <v>2024</v>
      </c>
      <c r="D49" s="23">
        <v>2025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>
        <v>2024</v>
      </c>
      <c r="Q49" s="56"/>
      <c r="R49" s="56"/>
      <c r="Y49" s="56">
        <v>2025</v>
      </c>
      <c r="Z49" s="2">
        <v>2024</v>
      </c>
    </row>
    <row r="50" spans="1:26" ht="15" thickBot="1" x14ac:dyDescent="0.25">
      <c r="A50" s="56"/>
      <c r="B50" s="37" t="s">
        <v>76</v>
      </c>
      <c r="C50" s="55">
        <f>+C5/$Z50*100000</f>
        <v>81.92226679025832</v>
      </c>
      <c r="D50" s="55">
        <f>+D5/Y50*100000</f>
        <v>61.809795800215618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>
        <v>8642185</v>
      </c>
      <c r="P50" s="56">
        <v>8801026</v>
      </c>
      <c r="Q50" s="56"/>
      <c r="R50" s="56"/>
      <c r="Y50" s="56">
        <v>8836787</v>
      </c>
      <c r="Z50" s="2">
        <v>8801026</v>
      </c>
    </row>
    <row r="51" spans="1:26" ht="15" thickBot="1" x14ac:dyDescent="0.25">
      <c r="A51" s="56"/>
      <c r="B51" s="37" t="s">
        <v>77</v>
      </c>
      <c r="C51" s="55">
        <f t="shared" ref="C51:C66" si="1">+C6/$Z51*100000</f>
        <v>59.485450850146229</v>
      </c>
      <c r="D51" s="55">
        <f t="shared" ref="D51:D66" si="2">+D6/Y51*100000</f>
        <v>46.879185641575141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>
        <v>1326261</v>
      </c>
      <c r="P51" s="56">
        <v>1351591</v>
      </c>
      <c r="Q51" s="56"/>
      <c r="R51" s="56"/>
      <c r="Y51" s="56">
        <v>1358812</v>
      </c>
      <c r="Z51" s="2">
        <v>1351591</v>
      </c>
    </row>
    <row r="52" spans="1:26" ht="15" thickBot="1" x14ac:dyDescent="0.25">
      <c r="A52" s="56"/>
      <c r="B52" s="37" t="s">
        <v>78</v>
      </c>
      <c r="C52" s="55">
        <f t="shared" si="1"/>
        <v>74.286919856299377</v>
      </c>
      <c r="D52" s="55">
        <f t="shared" si="2"/>
        <v>56.732466461245806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>
        <v>1011792</v>
      </c>
      <c r="P52" s="56">
        <v>1009599</v>
      </c>
      <c r="Q52" s="56"/>
      <c r="R52" s="56"/>
      <c r="Y52" s="56">
        <v>1013529</v>
      </c>
      <c r="Z52" s="2">
        <v>1009599</v>
      </c>
    </row>
    <row r="53" spans="1:26" ht="15" thickBot="1" x14ac:dyDescent="0.25">
      <c r="A53" s="56"/>
      <c r="B53" s="37" t="s">
        <v>39</v>
      </c>
      <c r="C53" s="55">
        <f t="shared" si="1"/>
        <v>63.080060530879194</v>
      </c>
      <c r="D53" s="55">
        <f t="shared" si="2"/>
        <v>49.293725959207421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>
        <v>1173008</v>
      </c>
      <c r="P53" s="56">
        <v>1231768</v>
      </c>
      <c r="Q53" s="56"/>
      <c r="R53" s="56"/>
      <c r="Y53" s="56">
        <v>1237480</v>
      </c>
      <c r="Z53" s="2">
        <v>1231768</v>
      </c>
    </row>
    <row r="54" spans="1:26" ht="15" thickBot="1" x14ac:dyDescent="0.25">
      <c r="A54" s="56"/>
      <c r="B54" s="37" t="s">
        <v>2</v>
      </c>
      <c r="C54" s="55">
        <f t="shared" si="1"/>
        <v>89.871419548552453</v>
      </c>
      <c r="D54" s="55">
        <f t="shared" si="2"/>
        <v>70.756310289531982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>
        <v>2172944</v>
      </c>
      <c r="P54" s="56">
        <v>2238754</v>
      </c>
      <c r="Q54" s="56"/>
      <c r="R54" s="56"/>
      <c r="Y54" s="56">
        <v>2249976</v>
      </c>
      <c r="Z54" s="2">
        <v>2238754</v>
      </c>
    </row>
    <row r="55" spans="1:26" ht="15" thickBot="1" x14ac:dyDescent="0.25">
      <c r="A55" s="56"/>
      <c r="B55" s="37" t="s">
        <v>3</v>
      </c>
      <c r="C55" s="55">
        <f t="shared" si="1"/>
        <v>51.451211896061778</v>
      </c>
      <c r="D55" s="55">
        <f t="shared" si="2"/>
        <v>40.911570398205953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>
        <v>584507</v>
      </c>
      <c r="P55" s="56">
        <v>590851</v>
      </c>
      <c r="Q55" s="56"/>
      <c r="R55" s="56"/>
      <c r="Y55" s="56">
        <v>593964</v>
      </c>
      <c r="Z55" s="2">
        <v>590851</v>
      </c>
    </row>
    <row r="56" spans="1:26" ht="15" thickBot="1" x14ac:dyDescent="0.25">
      <c r="A56" s="56"/>
      <c r="B56" s="37" t="s">
        <v>571</v>
      </c>
      <c r="C56" s="55">
        <f t="shared" si="1"/>
        <v>59.874180597587802</v>
      </c>
      <c r="D56" s="55">
        <f t="shared" si="2"/>
        <v>43.98582447362935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>
        <v>2383139</v>
      </c>
      <c r="P56" s="56">
        <v>2391682</v>
      </c>
      <c r="Q56" s="56"/>
      <c r="R56" s="56"/>
      <c r="Y56" s="56">
        <v>2398500</v>
      </c>
      <c r="Z56" s="2">
        <v>2391682</v>
      </c>
    </row>
    <row r="57" spans="1:26" ht="15" thickBot="1" x14ac:dyDescent="0.25">
      <c r="A57" s="56"/>
      <c r="B57" s="37" t="s">
        <v>79</v>
      </c>
      <c r="C57" s="55">
        <f t="shared" si="1"/>
        <v>65.100670822021883</v>
      </c>
      <c r="D57" s="55">
        <f t="shared" si="2"/>
        <v>47.375608356604324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>
        <v>2049562</v>
      </c>
      <c r="P57" s="56">
        <v>2104433</v>
      </c>
      <c r="Q57" s="56"/>
      <c r="R57" s="56"/>
      <c r="Y57" s="56">
        <v>2119234</v>
      </c>
      <c r="Z57" s="2">
        <v>2104433</v>
      </c>
    </row>
    <row r="58" spans="1:26" ht="15" thickBot="1" x14ac:dyDescent="0.25">
      <c r="A58" s="56"/>
      <c r="B58" s="37" t="s">
        <v>10</v>
      </c>
      <c r="C58" s="55">
        <f t="shared" si="1"/>
        <v>53.430810968879953</v>
      </c>
      <c r="D58" s="55">
        <f t="shared" si="2"/>
        <v>40.288402108205418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>
        <v>7763362</v>
      </c>
      <c r="P58" s="56">
        <v>8012231</v>
      </c>
      <c r="Q58" s="56"/>
      <c r="R58" s="56"/>
      <c r="Y58" s="56">
        <v>8146265</v>
      </c>
      <c r="Z58" s="2">
        <v>8012231</v>
      </c>
    </row>
    <row r="59" spans="1:26" ht="15" thickBot="1" x14ac:dyDescent="0.25">
      <c r="A59" s="56"/>
      <c r="B59" s="37" t="s">
        <v>80</v>
      </c>
      <c r="C59" s="55">
        <f t="shared" si="1"/>
        <v>74.333298554222978</v>
      </c>
      <c r="D59" s="55">
        <f t="shared" si="2"/>
        <v>57.664153115221396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>
        <v>5058138</v>
      </c>
      <c r="P59" s="56">
        <v>5319285</v>
      </c>
      <c r="Q59" s="56"/>
      <c r="R59" s="56"/>
      <c r="Y59" s="56">
        <v>5415843</v>
      </c>
      <c r="Z59" s="2">
        <v>5319285</v>
      </c>
    </row>
    <row r="60" spans="1:26" ht="15" thickBot="1" x14ac:dyDescent="0.25">
      <c r="A60" s="56"/>
      <c r="B60" s="37" t="s">
        <v>11</v>
      </c>
      <c r="C60" s="55">
        <f t="shared" si="1"/>
        <v>64.75891762532936</v>
      </c>
      <c r="D60" s="55">
        <f t="shared" si="2"/>
        <v>51.158288308334235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>
        <v>1059501</v>
      </c>
      <c r="P60" s="56">
        <v>1054681</v>
      </c>
      <c r="Q60" s="56"/>
      <c r="R60" s="56"/>
      <c r="Y60" s="56">
        <v>1051638</v>
      </c>
      <c r="Z60" s="2">
        <v>1054681</v>
      </c>
    </row>
    <row r="61" spans="1:26" ht="15" thickBot="1" x14ac:dyDescent="0.25">
      <c r="A61" s="56"/>
      <c r="B61" s="37" t="s">
        <v>4</v>
      </c>
      <c r="C61" s="55">
        <f t="shared" si="1"/>
        <v>64.342477898672982</v>
      </c>
      <c r="D61" s="55">
        <f t="shared" si="2"/>
        <v>46.513873628955658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>
        <v>2695645</v>
      </c>
      <c r="P61" s="56">
        <v>2705833</v>
      </c>
      <c r="Q61" s="56"/>
      <c r="R61" s="56"/>
      <c r="Y61" s="56">
        <v>2713169</v>
      </c>
      <c r="Z61" s="2">
        <v>2705833</v>
      </c>
    </row>
    <row r="62" spans="1:26" ht="15" thickBot="1" x14ac:dyDescent="0.25">
      <c r="A62" s="56"/>
      <c r="B62" s="37" t="s">
        <v>81</v>
      </c>
      <c r="C62" s="55">
        <f t="shared" si="1"/>
        <v>61.233212940352686</v>
      </c>
      <c r="D62" s="55">
        <f t="shared" si="2"/>
        <v>52.206582821344057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>
        <v>6751251</v>
      </c>
      <c r="P62" s="56">
        <v>7009268</v>
      </c>
      <c r="Q62" s="56"/>
      <c r="R62" s="56"/>
      <c r="Y62" s="56">
        <v>7137031</v>
      </c>
      <c r="Z62" s="2">
        <v>7009268</v>
      </c>
    </row>
    <row r="63" spans="1:26" ht="15" thickBot="1" x14ac:dyDescent="0.25">
      <c r="A63" s="56"/>
      <c r="B63" s="37" t="s">
        <v>82</v>
      </c>
      <c r="C63" s="55">
        <f t="shared" si="1"/>
        <v>71.788698954154697</v>
      </c>
      <c r="D63" s="55">
        <f t="shared" si="2"/>
        <v>53.236408669354084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>
        <v>1518486</v>
      </c>
      <c r="P63" s="56">
        <v>1568492</v>
      </c>
      <c r="Q63" s="56"/>
      <c r="R63" s="56"/>
      <c r="Y63" s="56">
        <v>1589138</v>
      </c>
      <c r="Z63" s="2">
        <v>1568492</v>
      </c>
    </row>
    <row r="64" spans="1:26" ht="15" thickBot="1" x14ac:dyDescent="0.25">
      <c r="A64" s="56"/>
      <c r="B64" s="37" t="s">
        <v>83</v>
      </c>
      <c r="C64" s="55">
        <f t="shared" si="1"/>
        <v>46.732209696417542</v>
      </c>
      <c r="D64" s="55">
        <f t="shared" si="2"/>
        <v>27.79809802487198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>
        <v>661537</v>
      </c>
      <c r="P64" s="56">
        <v>678333</v>
      </c>
      <c r="Q64" s="56"/>
      <c r="R64" s="56"/>
      <c r="Y64" s="56">
        <v>683500</v>
      </c>
      <c r="Z64" s="2">
        <v>678333</v>
      </c>
    </row>
    <row r="65" spans="1:26" ht="15" thickBot="1" x14ac:dyDescent="0.25">
      <c r="A65" s="56"/>
      <c r="B65" s="37" t="s">
        <v>84</v>
      </c>
      <c r="C65" s="55">
        <f t="shared" si="1"/>
        <v>53.732935191885389</v>
      </c>
      <c r="D65" s="55">
        <f t="shared" si="2"/>
        <v>42.277226221513047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>
        <v>2213993</v>
      </c>
      <c r="P65" s="56">
        <v>2227684</v>
      </c>
      <c r="Q65" s="56"/>
      <c r="R65" s="56"/>
      <c r="Y65" s="56">
        <v>2242342</v>
      </c>
      <c r="Z65" s="2">
        <v>2227684</v>
      </c>
    </row>
    <row r="66" spans="1:26" ht="15" thickBot="1" x14ac:dyDescent="0.25">
      <c r="A66" s="56"/>
      <c r="B66" s="37" t="s">
        <v>5</v>
      </c>
      <c r="C66" s="55">
        <f t="shared" si="1"/>
        <v>53.364755817683779</v>
      </c>
      <c r="D66" s="55">
        <f t="shared" si="2"/>
        <v>47.359190432832442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>
        <v>319796</v>
      </c>
      <c r="P66" s="56">
        <v>324184</v>
      </c>
      <c r="Q66" s="56"/>
      <c r="R66" s="56"/>
      <c r="Y66" s="56">
        <v>327286</v>
      </c>
      <c r="Z66" s="2">
        <v>324184</v>
      </c>
    </row>
    <row r="67" spans="1:26" ht="15" thickBot="1" x14ac:dyDescent="0.25">
      <c r="A67" s="56"/>
      <c r="B67" s="38" t="s">
        <v>12</v>
      </c>
      <c r="C67" s="57">
        <f>+C22/$Z67*100000</f>
        <v>66.686967081961328</v>
      </c>
      <c r="D67" s="57">
        <f>+D22/Y67*100000</f>
        <v>51.406413756395409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>
        <v>47385107</v>
      </c>
      <c r="P67" s="56">
        <v>48619695</v>
      </c>
      <c r="Q67" s="56"/>
      <c r="R67" s="56"/>
      <c r="Y67" s="56">
        <f>SUM(Y50:Y66)</f>
        <v>49114494</v>
      </c>
      <c r="Z67" s="2">
        <v>48619695</v>
      </c>
    </row>
    <row r="68" spans="1:26" ht="13.5" thickBot="1" x14ac:dyDescent="0.25">
      <c r="A68" s="56"/>
      <c r="B68" s="56"/>
      <c r="C68" s="55"/>
      <c r="D68" s="55"/>
      <c r="E68" s="55"/>
      <c r="F68" s="55"/>
      <c r="G68" s="55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Inicio</vt:lpstr>
      <vt:lpstr>Resumen 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Adolfo Gálvez Moraleda</cp:lastModifiedBy>
  <cp:lastPrinted>2016-02-29T10:08:00Z</cp:lastPrinted>
  <dcterms:created xsi:type="dcterms:W3CDTF">2010-06-21T16:11:41Z</dcterms:created>
  <dcterms:modified xsi:type="dcterms:W3CDTF">2026-03-23T09:56:56Z</dcterms:modified>
</cp:coreProperties>
</file>